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3000" windowHeight="1198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'Sheet1'!$A$1:$J$115</definedName>
    <definedName name="_xlnm.Print_Titles" localSheetId="0">'Sheet1'!$B:$C,'Sheet1'!$1:$1</definedName>
  </definedNames>
  <calcPr fullCalcOnLoad="1"/>
</workbook>
</file>

<file path=xl/sharedStrings.xml><?xml version="1.0" encoding="utf-8"?>
<sst xmlns="http://schemas.openxmlformats.org/spreadsheetml/2006/main" count="162" uniqueCount="142">
  <si>
    <t>01 · Office Income</t>
  </si>
  <si>
    <t>11 · Interest - Checking</t>
  </si>
  <si>
    <t>12 · Interest - Savings</t>
  </si>
  <si>
    <t>Total 01 · Office Income</t>
  </si>
  <si>
    <t>03 · Policy &amp; Legislation</t>
  </si>
  <si>
    <t>Total 03 · Policy &amp; Legislation</t>
  </si>
  <si>
    <t>04 · Professional Development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</si>
  <si>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</si>
  <si>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</si>
  <si>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</si>
  <si>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</si>
  <si>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</si>
  <si>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Total 05 · Public Information</t>
  </si>
  <si>
    <t>06 · Administration</t>
  </si>
  <si>
    <t>Total 06 · Administration</t>
  </si>
  <si>
    <t>07 · State/Section</t>
  </si>
  <si>
    <t>Total 07 · State/Section</t>
  </si>
  <si>
    <t>09 · Miscellaneous Revenue</t>
  </si>
  <si>
    <t>Total 09 · Miscellaneous Revenue</t>
  </si>
  <si>
    <t>1000 · Office</t>
  </si>
  <si>
    <t>100 · Mgmt Services (SG)</t>
  </si>
  <si>
    <t>101 · Operations - Misc.</t>
  </si>
  <si>
    <t>102 · Bd Mtg Exp/Retreat</t>
  </si>
  <si>
    <t>104 · Elections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</si>
  <si>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</si>
  <si>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</si>
  <si>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</si>
  <si>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</si>
  <si>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</si>
  <si>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</si>
  <si>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</si>
  <si>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115 · Capitol Expenditures</t>
  </si>
  <si>
    <t>117 · ATEGO Resources</t>
  </si>
  <si>
    <t>Total 1000 · Office</t>
  </si>
  <si>
    <t>2000 - President</t>
  </si>
  <si>
    <t>201 · President Travel</t>
  </si>
  <si>
    <t>202 · Pres-Elect/Past President</t>
  </si>
  <si>
    <t>204 · Student Rep Expense</t>
  </si>
  <si>
    <t>3000 - Policy &amp; Legislation</t>
  </si>
  <si>
    <t>300 · Lobbying Service</t>
  </si>
  <si>
    <t>302 · Leg Rev Team/VP</t>
  </si>
  <si>
    <t>Total 3000 - Policy &amp; Legislation</t>
  </si>
  <si>
    <t>4000 - Professional Development</t>
  </si>
  <si>
    <t>400 · Professional Development OP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</si>
  <si>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</si>
  <si>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</si>
  <si>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</si>
  <si>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</si>
  <si>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</si>
  <si>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</si>
  <si>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514 · Public Communication Plan CA</t>
  </si>
  <si>
    <t>Total 5000 - Public Information</t>
  </si>
  <si>
    <t>6000 - Administration</t>
  </si>
  <si>
    <t>600 · Admin VP OP</t>
  </si>
  <si>
    <t>601 · Awards</t>
  </si>
  <si>
    <t>603 · Accountant/Tax Service</t>
  </si>
  <si>
    <t>604 · Membership Inclusion Program</t>
  </si>
  <si>
    <t>605 · Mktg Dir Expense</t>
  </si>
  <si>
    <t>606 · Reserves/Savings Contribution</t>
  </si>
  <si>
    <t>Total 6000 - Administration</t>
  </si>
  <si>
    <t>7000 · Section Subventions</t>
  </si>
  <si>
    <t>Total 7000 · Section Subventions</t>
  </si>
  <si>
    <t>9000 · Other Expenses</t>
  </si>
  <si>
    <t>900 · Chapter Historian</t>
  </si>
  <si>
    <t>902 · CSUN Archives</t>
  </si>
  <si>
    <t>Total 9000 · Other Expenses</t>
  </si>
  <si>
    <t>Net Income</t>
  </si>
  <si>
    <t>* Recommended changes are indicated to Line Items that are highlighted and with an asterisk.  Expenses and Income that offset each other are indicated with a parenthesis in the description detail.</t>
  </si>
  <si>
    <t>*</t>
  </si>
  <si>
    <r>
      <t xml:space="preserve">14 - CPF Auction Income </t>
    </r>
    <r>
      <rPr>
        <sz val="10"/>
        <color indexed="17"/>
        <rFont val="Arial"/>
        <family val="2"/>
      </rPr>
      <t>(114)</t>
    </r>
  </si>
  <si>
    <r>
      <t xml:space="preserve">15 · Reimbursed Exp Revenue </t>
    </r>
    <r>
      <rPr>
        <sz val="10"/>
        <color indexed="17"/>
        <rFont val="Arial"/>
        <family val="2"/>
      </rPr>
      <t>(106)</t>
    </r>
  </si>
  <si>
    <r>
      <t xml:space="preserve">33 · Legislative Publication </t>
    </r>
    <r>
      <rPr>
        <sz val="10"/>
        <color indexed="17"/>
        <rFont val="Arial"/>
        <family val="2"/>
      </rPr>
      <t>(303)</t>
    </r>
  </si>
  <si>
    <r>
      <t xml:space="preserve">41 · Workshop Revenue </t>
    </r>
    <r>
      <rPr>
        <sz val="10"/>
        <color indexed="17"/>
        <rFont val="Arial"/>
        <family val="2"/>
      </rPr>
      <t>(401)</t>
    </r>
  </si>
  <si>
    <r>
      <t xml:space="preserve">62 · Xtra Awards Reimb </t>
    </r>
    <r>
      <rPr>
        <sz val="10"/>
        <color indexed="17"/>
        <rFont val="Arial"/>
        <family val="2"/>
      </rPr>
      <t>(602)</t>
    </r>
  </si>
  <si>
    <r>
      <t xml:space="preserve">70 · Dues - National Subvention </t>
    </r>
    <r>
      <rPr>
        <sz val="10"/>
        <color indexed="17"/>
        <rFont val="Arial"/>
        <family val="2"/>
      </rPr>
      <t>(700)</t>
    </r>
  </si>
  <si>
    <r>
      <t xml:space="preserve">93 · Misc Revenue </t>
    </r>
    <r>
      <rPr>
        <sz val="10"/>
        <color indexed="17"/>
        <rFont val="Arial"/>
        <family val="2"/>
      </rPr>
      <t>(904)</t>
    </r>
  </si>
  <si>
    <r>
      <t xml:space="preserve">103 · Insurance Premium </t>
    </r>
    <r>
      <rPr>
        <sz val="10"/>
        <color indexed="17"/>
        <rFont val="Arial"/>
        <family val="2"/>
      </rPr>
      <t>(13)</t>
    </r>
  </si>
  <si>
    <r>
      <t xml:space="preserve">106 · Reimbursed Expense </t>
    </r>
    <r>
      <rPr>
        <sz val="10"/>
        <color indexed="17"/>
        <rFont val="Arial"/>
        <family val="2"/>
      </rPr>
      <t>(15)</t>
    </r>
  </si>
  <si>
    <r>
      <t xml:space="preserve">114 - CPF Auction Expense </t>
    </r>
    <r>
      <rPr>
        <sz val="10"/>
        <color indexed="17"/>
        <rFont val="Arial"/>
        <family val="2"/>
      </rPr>
      <t>(14)</t>
    </r>
  </si>
  <si>
    <t>200 · President Expense</t>
  </si>
  <si>
    <t>Total 2000 · President</t>
  </si>
  <si>
    <t>303 · National Legislative Representative</t>
  </si>
  <si>
    <r>
      <t xml:space="preserve">401 · Workshop </t>
    </r>
    <r>
      <rPr>
        <sz val="10"/>
        <color indexed="17"/>
        <rFont val="Arial"/>
        <family val="2"/>
      </rPr>
      <t>(42)</t>
    </r>
  </si>
  <si>
    <t>404 · Certification Maintenance</t>
  </si>
  <si>
    <t>506 · News-Mgmt Services (SG)</t>
  </si>
  <si>
    <t>508 · On-Line Comm/Web Main.(SG)</t>
  </si>
  <si>
    <t>511 · Directory Maintenance (SG Svcs)</t>
  </si>
  <si>
    <r>
      <t xml:space="preserve">513 · Website Mgmt/InSiteLogic </t>
    </r>
    <r>
      <rPr>
        <sz val="10"/>
        <color indexed="17"/>
        <rFont val="Arial"/>
        <family val="2"/>
      </rPr>
      <t>(53)</t>
    </r>
  </si>
  <si>
    <r>
      <t xml:space="preserve">602 · Xtra Awards Expenses </t>
    </r>
    <r>
      <rPr>
        <sz val="10"/>
        <color indexed="17"/>
        <rFont val="Arial"/>
        <family val="2"/>
      </rPr>
      <t>(62)</t>
    </r>
  </si>
  <si>
    <t>609 · UBIT Tax (Federal &amp; State Taxes for Ads)</t>
  </si>
  <si>
    <t>610 · Member Financial Support - Dues</t>
  </si>
  <si>
    <r>
      <t>700 · Section Dues Rebate</t>
    </r>
    <r>
      <rPr>
        <sz val="10"/>
        <color indexed="17"/>
        <rFont val="Arial"/>
        <family val="2"/>
      </rPr>
      <t xml:space="preserve"> (70)</t>
    </r>
  </si>
  <si>
    <t>901 - Student/CSUN Conf Exp (Scholarship)</t>
  </si>
  <si>
    <t>906 · PEN Expenses</t>
  </si>
  <si>
    <t>10000 - Planning Commissioner</t>
  </si>
  <si>
    <t>10001 - Plng Commissioner Exp</t>
  </si>
  <si>
    <t>Total 10000 - Planning Commish Expenses</t>
  </si>
  <si>
    <t>20000 - V.P. Conferences</t>
  </si>
  <si>
    <t>20002 - V.P. Conferences Expenses</t>
  </si>
  <si>
    <t>Total  20000 - V.P. Conferences</t>
  </si>
  <si>
    <t>Total Expenses</t>
  </si>
  <si>
    <r>
      <t>13 · Insurance - Section/CPF Reimb</t>
    </r>
    <r>
      <rPr>
        <sz val="10"/>
        <color indexed="17"/>
        <rFont val="Arial"/>
        <family val="2"/>
      </rPr>
      <t>(103)</t>
    </r>
  </si>
  <si>
    <r>
      <t xml:space="preserve">40 · AICP Publications </t>
    </r>
    <r>
      <rPr>
        <sz val="10"/>
        <color indexed="17"/>
        <rFont val="Arial"/>
        <family val="2"/>
      </rPr>
      <t>(405)</t>
    </r>
  </si>
  <si>
    <r>
      <t xml:space="preserve">53 · Web Ad </t>
    </r>
    <r>
      <rPr>
        <sz val="10"/>
        <color indexed="17"/>
        <rFont val="Arial"/>
        <family val="2"/>
      </rPr>
      <t>(513)</t>
    </r>
  </si>
  <si>
    <r>
      <t xml:space="preserve">71 · Dues - Chapter-Only </t>
    </r>
    <r>
      <rPr>
        <sz val="10"/>
        <color indexed="17"/>
        <rFont val="Arial"/>
        <family val="2"/>
      </rPr>
      <t>(702)</t>
    </r>
  </si>
  <si>
    <r>
      <t xml:space="preserve">72 · Conf Profits </t>
    </r>
    <r>
      <rPr>
        <sz val="10"/>
        <color indexed="17"/>
        <rFont val="Arial"/>
        <family val="2"/>
      </rPr>
      <t>(701)</t>
    </r>
  </si>
  <si>
    <r>
      <t xml:space="preserve">405 - AICP Publications </t>
    </r>
    <r>
      <rPr>
        <sz val="10"/>
        <color indexed="17"/>
        <rFont val="Arial"/>
        <family val="2"/>
      </rPr>
      <t>(40)</t>
    </r>
  </si>
  <si>
    <r>
      <t xml:space="preserve">701 · Section State Conf Rebate </t>
    </r>
    <r>
      <rPr>
        <sz val="10"/>
        <color indexed="17"/>
        <rFont val="Arial"/>
        <family val="2"/>
      </rPr>
      <t>(72)</t>
    </r>
  </si>
  <si>
    <r>
      <t xml:space="preserve">702 · Section CP-Only Rebate </t>
    </r>
    <r>
      <rPr>
        <sz val="10"/>
        <color indexed="17"/>
        <rFont val="Arial"/>
        <family val="2"/>
      </rPr>
      <t>(71)</t>
    </r>
  </si>
  <si>
    <r>
      <t xml:space="preserve">904 · Miscellaneous Expense </t>
    </r>
    <r>
      <rPr>
        <sz val="10"/>
        <color indexed="17"/>
        <rFont val="Arial"/>
        <family val="2"/>
      </rPr>
      <t>(93)</t>
    </r>
  </si>
  <si>
    <t>Jan - 1 - Aug 11, 12</t>
  </si>
  <si>
    <t>Jan - 1 - Aug 11, 14</t>
  </si>
  <si>
    <t>Jan - 1 - Aug 11, 16</t>
  </si>
  <si>
    <t>2011 Budget</t>
  </si>
  <si>
    <t>Comments</t>
  </si>
  <si>
    <t xml:space="preserve">42 · Lending Library </t>
  </si>
  <si>
    <t>118 - New Horizon Enterprise</t>
  </si>
  <si>
    <t>611 · Member Financial Support - Conference</t>
  </si>
  <si>
    <t>To Be Deleted - Reimbursements go into expense line item 103</t>
  </si>
  <si>
    <t>EXPENSES</t>
  </si>
  <si>
    <t>INCOME</t>
  </si>
  <si>
    <t>Decreased $4,250; Based on Activity</t>
  </si>
  <si>
    <t>Decreased $4K; Based on Activity</t>
  </si>
  <si>
    <t>Decreased $2K; Based on Activity</t>
  </si>
  <si>
    <t>Decreased $300; Based on Activity</t>
  </si>
  <si>
    <t>Decreased $3,525; 14.25% of LI 70</t>
  </si>
  <si>
    <t>Increased $4,640; 60% of LI 72</t>
  </si>
  <si>
    <t>Decreased $23K; Based on Expectations</t>
  </si>
  <si>
    <t>Increased $600; Based on increased expense</t>
  </si>
  <si>
    <t xml:space="preserve">  </t>
  </si>
  <si>
    <t>Increased $800; Based on Activity</t>
  </si>
  <si>
    <t>Decreased $3K; Based on Activity</t>
  </si>
  <si>
    <t>Zeroed out based on lack of Activity</t>
  </si>
  <si>
    <t>Decreased $4K; based on reduced need to purchase blocks of time</t>
  </si>
  <si>
    <t>Decreased $1K; Based on Activity</t>
  </si>
  <si>
    <t>Decreased $500; Based on Activity</t>
  </si>
  <si>
    <t>Decreased $350; Based on Activity</t>
  </si>
  <si>
    <t>Proposed  2012 Budget</t>
  </si>
  <si>
    <t>Based on Activity</t>
  </si>
  <si>
    <t>Decreased $5,000; Based on Activity</t>
  </si>
  <si>
    <t>Based on 2012 Conference Budget</t>
  </si>
  <si>
    <t>Jan - 1 - Dec 31,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</si>
</sst>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0"/>
      <color indexed="17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8"/>
      <color indexed="19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4"/>
      <color indexed="19"/>
      <name val="Arial"/>
      <family val="2"/>
    </font>
    <font>
      <sz val="14"/>
      <color indexed="1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8"/>
      <color theme="6" tint="-0.24997000396251678"/>
      <name val="Arial"/>
      <family val="2"/>
    </font>
    <font>
      <sz val="10"/>
      <color rgb="FF000000"/>
      <name val="Arial"/>
      <family val="2"/>
    </font>
    <font>
      <b/>
      <sz val="12"/>
      <color rgb="FF0000CC"/>
      <name val="Arial"/>
      <family val="2"/>
    </font>
    <font>
      <b/>
      <sz val="12"/>
      <color rgb="FF008000"/>
      <name val="Arial"/>
      <family val="2"/>
    </font>
    <font>
      <b/>
      <sz val="11"/>
      <color rgb="FF008000"/>
      <name val="Arial"/>
      <family val="2"/>
    </font>
    <font>
      <sz val="10"/>
      <color theme="1"/>
      <name val="Arial"/>
      <family val="2"/>
    </font>
    <font>
      <sz val="14"/>
      <color theme="6" tint="-0.4999699890613556"/>
      <name val="Calibri"/>
      <family val="2"/>
    </font>
    <font>
      <b/>
      <sz val="14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49" fontId="50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51" fillId="0" borderId="13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48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4" fontId="52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Border="1" applyAlignment="1">
      <alignment horizontal="center" vertical="center"/>
    </xf>
    <xf numFmtId="4" fontId="52" fillId="32" borderId="11" xfId="0" applyNumberFormat="1" applyFont="1" applyFill="1" applyBorder="1" applyAlignment="1">
      <alignment/>
    </xf>
    <xf numFmtId="49" fontId="50" fillId="32" borderId="11" xfId="0" applyNumberFormat="1" applyFont="1" applyFill="1" applyBorder="1" applyAlignment="1">
      <alignment/>
    </xf>
    <xf numFmtId="4" fontId="52" fillId="32" borderId="11" xfId="0" applyNumberFormat="1" applyFont="1" applyFill="1" applyBorder="1" applyAlignment="1">
      <alignment vertical="center"/>
    </xf>
    <xf numFmtId="165" fontId="52" fillId="32" borderId="11" xfId="0" applyNumberFormat="1" applyFont="1" applyFill="1" applyBorder="1" applyAlignment="1">
      <alignment horizontal="center" wrapText="1"/>
    </xf>
    <xf numFmtId="4" fontId="53" fillId="0" borderId="0" xfId="0" applyNumberFormat="1" applyFont="1" applyBorder="1" applyAlignment="1">
      <alignment horizontal="center" wrapText="1"/>
    </xf>
    <xf numFmtId="49" fontId="54" fillId="0" borderId="0" xfId="0" applyNumberFormat="1" applyFont="1" applyAlignment="1">
      <alignment/>
    </xf>
    <xf numFmtId="4" fontId="50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52" fillId="0" borderId="15" xfId="0" applyNumberFormat="1" applyFont="1" applyBorder="1" applyAlignment="1">
      <alignment/>
    </xf>
    <xf numFmtId="49" fontId="50" fillId="0" borderId="15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" fontId="50" fillId="0" borderId="16" xfId="0" applyNumberFormat="1" applyFont="1" applyBorder="1" applyAlignment="1">
      <alignment/>
    </xf>
    <xf numFmtId="165" fontId="52" fillId="0" borderId="11" xfId="0" applyNumberFormat="1" applyFont="1" applyBorder="1" applyAlignment="1">
      <alignment horizontal="center" wrapText="1"/>
    </xf>
    <xf numFmtId="165" fontId="52" fillId="0" borderId="15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165" fontId="52" fillId="0" borderId="0" xfId="0" applyNumberFormat="1" applyFont="1" applyBorder="1" applyAlignment="1">
      <alignment horizontal="center" wrapText="1"/>
    </xf>
    <xf numFmtId="165" fontId="50" fillId="0" borderId="0" xfId="0" applyNumberFormat="1" applyFont="1" applyBorder="1" applyAlignment="1">
      <alignment horizontal="center" wrapText="1"/>
    </xf>
    <xf numFmtId="49" fontId="3" fillId="32" borderId="14" xfId="0" applyNumberFormat="1" applyFont="1" applyFill="1" applyBorder="1" applyAlignment="1">
      <alignment horizontal="left" vertical="center" wrapText="1"/>
    </xf>
    <xf numFmtId="4" fontId="52" fillId="32" borderId="15" xfId="0" applyNumberFormat="1" applyFont="1" applyFill="1" applyBorder="1" applyAlignment="1">
      <alignment vertical="center"/>
    </xf>
    <xf numFmtId="49" fontId="50" fillId="32" borderId="15" xfId="0" applyNumberFormat="1" applyFont="1" applyFill="1" applyBorder="1" applyAlignment="1">
      <alignment vertical="center"/>
    </xf>
    <xf numFmtId="165" fontId="52" fillId="3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52" fillId="32" borderId="11" xfId="0" applyNumberFormat="1" applyFont="1" applyFill="1" applyBorder="1" applyAlignment="1">
      <alignment horizontal="center" vertical="center" wrapText="1"/>
    </xf>
    <xf numFmtId="49" fontId="50" fillId="32" borderId="11" xfId="0" applyNumberFormat="1" applyFont="1" applyFill="1" applyBorder="1" applyAlignment="1">
      <alignment vertical="center"/>
    </xf>
    <xf numFmtId="49" fontId="3" fillId="32" borderId="14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3" fillId="32" borderId="10" xfId="0" applyNumberFormat="1" applyFont="1" applyFill="1" applyBorder="1" applyAlignment="1">
      <alignment wrapText="1"/>
    </xf>
    <xf numFmtId="4" fontId="56" fillId="32" borderId="11" xfId="0" applyNumberFormat="1" applyFont="1" applyFill="1" applyBorder="1" applyAlignment="1">
      <alignment/>
    </xf>
    <xf numFmtId="4" fontId="56" fillId="0" borderId="11" xfId="0" applyNumberFormat="1" applyFont="1" applyBorder="1" applyAlignment="1">
      <alignment/>
    </xf>
    <xf numFmtId="49" fontId="3" fillId="32" borderId="14" xfId="0" applyNumberFormat="1" applyFont="1" applyFill="1" applyBorder="1" applyAlignment="1">
      <alignment vertical="center"/>
    </xf>
    <xf numFmtId="4" fontId="52" fillId="32" borderId="15" xfId="0" applyNumberFormat="1" applyFont="1" applyFill="1" applyBorder="1" applyAlignment="1">
      <alignment/>
    </xf>
    <xf numFmtId="49" fontId="50" fillId="32" borderId="15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/>
    </xf>
    <xf numFmtId="0" fontId="0" fillId="32" borderId="15" xfId="0" applyNumberForma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49" fontId="3" fillId="32" borderId="14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wrapText="1"/>
    </xf>
    <xf numFmtId="49" fontId="58" fillId="0" borderId="0" xfId="0" applyNumberFormat="1" applyFont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">
      <pane xSplit="3" ySplit="1" topLeftCell="D78" activePane="bottomRight" state="frozen"/>
      <selection pane="topLeft" activeCell="A1" sqref="A1"/>
      <selection pane="topRight" activeCell="H1" sqref="H1"/>
      <selection pane="bottomLeft" activeCell="A3" sqref="A3"/>
      <selection pane="bottomRight" activeCell="P105" sqref="P105:P106"/>
    </sheetView>
  </sheetViews>
  <sheetFormatPr defaultColWidth="8.8515625" defaultRowHeight="15"/>
  <cols>
    <col min="1" max="1" width="1.28515625" style="0" customWidth="1"/>
    <col min="2" max="2" width="1.421875" style="18" customWidth="1"/>
    <col min="3" max="3" width="35.8515625" style="16" customWidth="1"/>
    <col min="4" max="4" width="13.7109375" style="36" customWidth="1"/>
    <col min="5" max="5" width="2.28125" style="36" hidden="1" customWidth="1"/>
    <col min="6" max="6" width="10.00390625" style="36" customWidth="1"/>
    <col min="7" max="7" width="2.28125" style="36" hidden="1" customWidth="1"/>
    <col min="8" max="8" width="2.28125" style="31" hidden="1" customWidth="1"/>
    <col min="9" max="9" width="12.28125" style="36" customWidth="1"/>
    <col min="10" max="10" width="27.7109375" style="59" customWidth="1"/>
  </cols>
  <sheetData>
    <row r="1" spans="2:10" ht="63.75" customHeight="1">
      <c r="B1" s="88" t="s">
        <v>67</v>
      </c>
      <c r="C1" s="88"/>
      <c r="D1" s="44" t="s">
        <v>141</v>
      </c>
      <c r="E1" s="44" t="s">
        <v>110</v>
      </c>
      <c r="F1" s="44" t="s">
        <v>113</v>
      </c>
      <c r="G1" s="44" t="s">
        <v>111</v>
      </c>
      <c r="H1" s="44" t="s">
        <v>112</v>
      </c>
      <c r="I1" s="44" t="s">
        <v>137</v>
      </c>
      <c r="J1" s="44" t="s">
        <v>114</v>
      </c>
    </row>
    <row r="2" spans="1:10" ht="24" customHeight="1">
      <c r="A2" s="47" t="s">
        <v>120</v>
      </c>
      <c r="B2" s="38"/>
      <c r="C2" s="38"/>
      <c r="D2" s="44"/>
      <c r="E2" s="44"/>
      <c r="F2" s="44"/>
      <c r="G2" s="44"/>
      <c r="H2" s="44"/>
      <c r="I2" s="44"/>
      <c r="J2" s="44"/>
    </row>
    <row r="3" spans="2:10" ht="25.5" customHeight="1">
      <c r="B3" s="6" t="s">
        <v>0</v>
      </c>
      <c r="C3" s="38"/>
      <c r="D3" s="44"/>
      <c r="E3" s="44"/>
      <c r="F3" s="44"/>
      <c r="G3" s="44"/>
      <c r="H3" s="44"/>
      <c r="I3" s="44"/>
      <c r="J3" s="44"/>
    </row>
    <row r="4" spans="2:10" ht="13.5">
      <c r="B4" s="2"/>
      <c r="C4" s="19" t="s">
        <v>1</v>
      </c>
      <c r="D4" s="35">
        <v>42.24</v>
      </c>
      <c r="E4" s="35"/>
      <c r="F4" s="35">
        <v>200</v>
      </c>
      <c r="G4" s="35"/>
      <c r="H4" s="20"/>
      <c r="I4" s="35">
        <v>200</v>
      </c>
      <c r="J4" s="57"/>
    </row>
    <row r="5" spans="2:10" ht="14.25" customHeight="1">
      <c r="B5" s="29"/>
      <c r="C5" s="82" t="s">
        <v>2</v>
      </c>
      <c r="D5" s="40">
        <v>13730.89</v>
      </c>
      <c r="E5" s="40"/>
      <c r="F5" s="40">
        <v>4000</v>
      </c>
      <c r="G5" s="40"/>
      <c r="H5" s="41"/>
      <c r="I5" s="40">
        <v>10000</v>
      </c>
      <c r="J5" s="43" t="s">
        <v>138</v>
      </c>
    </row>
    <row r="6" spans="1:10" ht="24.75">
      <c r="A6" s="86" t="s">
        <v>68</v>
      </c>
      <c r="B6" s="87"/>
      <c r="C6" s="25" t="s">
        <v>101</v>
      </c>
      <c r="D6" s="42">
        <v>2546.35</v>
      </c>
      <c r="E6" s="42"/>
      <c r="F6" s="42">
        <v>0</v>
      </c>
      <c r="G6" s="42"/>
      <c r="H6" s="41"/>
      <c r="I6" s="42">
        <v>0</v>
      </c>
      <c r="J6" s="43" t="s">
        <v>118</v>
      </c>
    </row>
    <row r="7" spans="2:10" ht="13.5">
      <c r="B7" s="2"/>
      <c r="C7" s="19" t="s">
        <v>69</v>
      </c>
      <c r="D7" s="35">
        <v>11182</v>
      </c>
      <c r="E7" s="35"/>
      <c r="F7" s="35">
        <v>8000</v>
      </c>
      <c r="G7" s="35"/>
      <c r="H7" s="20"/>
      <c r="I7" s="35">
        <v>8000</v>
      </c>
      <c r="J7" s="57"/>
    </row>
    <row r="8" spans="2:10" ht="15" thickBot="1">
      <c r="B8" s="5"/>
      <c r="C8" s="48" t="s">
        <v>70</v>
      </c>
      <c r="D8" s="49">
        <v>62.51</v>
      </c>
      <c r="E8" s="49"/>
      <c r="F8" s="49">
        <v>250</v>
      </c>
      <c r="G8" s="49"/>
      <c r="H8" s="50"/>
      <c r="I8" s="49">
        <v>250</v>
      </c>
      <c r="J8" s="58"/>
    </row>
    <row r="9" spans="2:9" ht="21.75" customHeight="1">
      <c r="B9" s="6" t="s">
        <v>3</v>
      </c>
      <c r="C9" s="3"/>
      <c r="D9" s="54">
        <f>SUM(D4:D8)</f>
        <v>27563.989999999998</v>
      </c>
      <c r="E9" s="54">
        <f>SUM(E4:E8)</f>
        <v>0</v>
      </c>
      <c r="F9" s="54">
        <f>SUM(F4:F8)</f>
        <v>12450</v>
      </c>
      <c r="G9" s="54">
        <f>SUM(G4:G8)</f>
        <v>0</v>
      </c>
      <c r="I9" s="54">
        <f>SUM(I4:I8)</f>
        <v>18450</v>
      </c>
    </row>
    <row r="10" spans="2:10" s="32" customFormat="1" ht="21" customHeight="1">
      <c r="B10" s="6" t="s">
        <v>4</v>
      </c>
      <c r="C10" s="8"/>
      <c r="D10" s="36"/>
      <c r="E10" s="36"/>
      <c r="F10" s="36"/>
      <c r="G10" s="36"/>
      <c r="H10" s="33"/>
      <c r="I10" s="36"/>
      <c r="J10" s="59"/>
    </row>
    <row r="11" spans="2:10" ht="15" thickBot="1">
      <c r="B11" s="7"/>
      <c r="C11" s="48" t="s">
        <v>71</v>
      </c>
      <c r="D11" s="49">
        <v>0</v>
      </c>
      <c r="E11" s="49"/>
      <c r="F11" s="49">
        <v>0</v>
      </c>
      <c r="G11" s="49"/>
      <c r="H11" s="50"/>
      <c r="I11" s="49">
        <v>0</v>
      </c>
      <c r="J11" s="58"/>
    </row>
    <row r="12" spans="2:10" ht="23.25" customHeight="1">
      <c r="B12" s="6" t="s">
        <v>5</v>
      </c>
      <c r="C12" s="3"/>
      <c r="D12" s="46">
        <f>SUM(D11)</f>
        <v>0</v>
      </c>
      <c r="E12" s="46">
        <f>SUM(E11)</f>
        <v>0</v>
      </c>
      <c r="F12" s="46">
        <f>SUM(F11)</f>
        <v>0</v>
      </c>
      <c r="G12" s="46">
        <f>SUM(G11)</f>
        <v>0</v>
      </c>
      <c r="H12" s="30"/>
      <c r="I12" s="46">
        <f>SUM(I11)</f>
        <v>0</v>
      </c>
      <c r="J12" s="60"/>
    </row>
    <row r="13" spans="2:10" s="32" customFormat="1" ht="24" customHeight="1">
      <c r="B13" s="6" t="s">
        <v>6</v>
      </c>
      <c r="C13" s="8"/>
      <c r="D13" s="36"/>
      <c r="E13" s="36"/>
      <c r="F13" s="36"/>
      <c r="G13" s="36"/>
      <c r="H13" s="33"/>
      <c r="I13" s="36"/>
      <c r="J13" s="59"/>
    </row>
    <row r="14" spans="2:10" ht="16.5" customHeight="1">
      <c r="B14" s="29"/>
      <c r="C14" s="19" t="s">
        <v>102</v>
      </c>
      <c r="D14" s="35">
        <v>57.5</v>
      </c>
      <c r="E14" s="35"/>
      <c r="F14" s="35">
        <v>500</v>
      </c>
      <c r="G14" s="35"/>
      <c r="H14" s="20"/>
      <c r="I14" s="35">
        <v>500</v>
      </c>
      <c r="J14" s="57"/>
    </row>
    <row r="15" spans="2:10" ht="16.5" customHeight="1">
      <c r="B15" s="39"/>
      <c r="C15" s="21" t="s">
        <v>72</v>
      </c>
      <c r="D15" s="35"/>
      <c r="E15" s="35"/>
      <c r="F15" s="35">
        <v>0</v>
      </c>
      <c r="G15" s="35"/>
      <c r="H15" s="20"/>
      <c r="I15" s="35">
        <v>0</v>
      </c>
      <c r="J15" s="57"/>
    </row>
    <row r="16" spans="1:10" s="66" customFormat="1" ht="27" customHeight="1" thickBot="1">
      <c r="A16" s="89" t="s">
        <v>68</v>
      </c>
      <c r="B16" s="90"/>
      <c r="C16" s="69" t="s">
        <v>115</v>
      </c>
      <c r="D16" s="63">
        <v>2170</v>
      </c>
      <c r="E16" s="63"/>
      <c r="F16" s="63">
        <v>7000</v>
      </c>
      <c r="G16" s="63"/>
      <c r="H16" s="64"/>
      <c r="I16" s="63">
        <v>2000</v>
      </c>
      <c r="J16" s="65" t="s">
        <v>139</v>
      </c>
    </row>
    <row r="17" spans="2:10" ht="21.75" customHeight="1">
      <c r="B17" s="6" t="s">
        <v>7</v>
      </c>
      <c r="C17" s="3"/>
      <c r="D17" s="46">
        <f>SUM(D14:D16)</f>
        <v>2227.5</v>
      </c>
      <c r="E17" s="46">
        <f>SUM(E14:E16)</f>
        <v>0</v>
      </c>
      <c r="F17" s="46">
        <f>SUM(F14:F16)</f>
        <v>7500</v>
      </c>
      <c r="G17" s="46">
        <f>SUM(G14:G16)</f>
        <v>0</v>
      </c>
      <c r="H17" s="30"/>
      <c r="I17" s="46">
        <f>SUM(I14:I16)</f>
        <v>2500</v>
      </c>
      <c r="J17" s="60"/>
    </row>
    <row r="18" spans="2:10" s="32" customFormat="1" ht="23.25" customHeight="1">
      <c r="B18" s="6" t="s">
        <v>8</v>
      </c>
      <c r="C18" s="8"/>
      <c r="D18" s="36"/>
      <c r="E18" s="36"/>
      <c r="F18" s="36"/>
      <c r="G18" s="36"/>
      <c r="H18" s="33"/>
      <c r="I18" s="36"/>
      <c r="J18" s="59"/>
    </row>
    <row r="19" spans="1:10" s="66" customFormat="1" ht="27.75" customHeight="1">
      <c r="A19" s="86" t="s">
        <v>68</v>
      </c>
      <c r="B19" s="87"/>
      <c r="C19" s="26" t="s">
        <v>9</v>
      </c>
      <c r="D19" s="42">
        <v>730</v>
      </c>
      <c r="E19" s="42"/>
      <c r="F19" s="42">
        <v>5000</v>
      </c>
      <c r="G19" s="42"/>
      <c r="H19" s="68"/>
      <c r="I19" s="42">
        <v>750</v>
      </c>
      <c r="J19" s="67" t="s">
        <v>121</v>
      </c>
    </row>
    <row r="20" spans="1:10" s="66" customFormat="1" ht="25.5" customHeight="1">
      <c r="A20" s="86" t="s">
        <v>68</v>
      </c>
      <c r="B20" s="87"/>
      <c r="C20" s="26" t="s">
        <v>10</v>
      </c>
      <c r="D20" s="42">
        <v>12820</v>
      </c>
      <c r="E20" s="42"/>
      <c r="F20" s="42">
        <v>12000</v>
      </c>
      <c r="G20" s="42"/>
      <c r="H20" s="68"/>
      <c r="I20" s="42">
        <v>8000</v>
      </c>
      <c r="J20" s="67" t="s">
        <v>122</v>
      </c>
    </row>
    <row r="21" spans="2:10" ht="15.75" customHeight="1">
      <c r="B21" s="29"/>
      <c r="C21" s="19" t="s">
        <v>11</v>
      </c>
      <c r="D21" s="35">
        <v>-66</v>
      </c>
      <c r="E21" s="35"/>
      <c r="F21" s="35">
        <v>100</v>
      </c>
      <c r="G21" s="35"/>
      <c r="H21" s="20"/>
      <c r="I21" s="35">
        <v>100</v>
      </c>
      <c r="J21" s="57"/>
    </row>
    <row r="22" spans="2:10" ht="16.5" customHeight="1" thickBot="1">
      <c r="B22" s="29"/>
      <c r="C22" s="69" t="s">
        <v>103</v>
      </c>
      <c r="D22" s="80">
        <v>17480</v>
      </c>
      <c r="E22" s="80"/>
      <c r="F22" s="80">
        <v>13000</v>
      </c>
      <c r="G22" s="80"/>
      <c r="H22" s="81"/>
      <c r="I22" s="80">
        <v>16000</v>
      </c>
      <c r="J22" s="43" t="s">
        <v>138</v>
      </c>
    </row>
    <row r="23" spans="2:9" ht="23.25" customHeight="1">
      <c r="B23" s="6" t="s">
        <v>12</v>
      </c>
      <c r="C23" s="3"/>
      <c r="D23" s="54">
        <f>SUM(D19:D22)</f>
        <v>30964</v>
      </c>
      <c r="E23" s="54"/>
      <c r="F23" s="54">
        <f>SUM(F19:F22)</f>
        <v>30100</v>
      </c>
      <c r="G23" s="54"/>
      <c r="I23" s="54">
        <f>SUM(I19:I22)</f>
        <v>24850</v>
      </c>
    </row>
    <row r="24" spans="2:10" s="32" customFormat="1" ht="30" customHeight="1">
      <c r="B24" s="6" t="s">
        <v>13</v>
      </c>
      <c r="C24" s="8"/>
      <c r="D24" s="37"/>
      <c r="E24" s="37"/>
      <c r="F24" s="37"/>
      <c r="G24" s="37"/>
      <c r="H24" s="30"/>
      <c r="I24" s="37"/>
      <c r="J24" s="60"/>
    </row>
    <row r="25" spans="2:10" ht="15" thickBot="1">
      <c r="B25" s="2"/>
      <c r="C25" s="52" t="s">
        <v>73</v>
      </c>
      <c r="D25" s="49">
        <v>3020</v>
      </c>
      <c r="E25" s="49"/>
      <c r="F25" s="49">
        <v>1500</v>
      </c>
      <c r="G25" s="49"/>
      <c r="H25" s="50"/>
      <c r="I25" s="49">
        <v>1500</v>
      </c>
      <c r="J25" s="58"/>
    </row>
    <row r="26" spans="2:10" ht="22.5" customHeight="1">
      <c r="B26" s="6" t="s">
        <v>14</v>
      </c>
      <c r="C26" s="10"/>
      <c r="D26" s="46">
        <f>SUM(D25)</f>
        <v>3020</v>
      </c>
      <c r="E26" s="46"/>
      <c r="F26" s="46">
        <f>SUM(F25)</f>
        <v>1500</v>
      </c>
      <c r="G26" s="46"/>
      <c r="H26" s="30"/>
      <c r="I26" s="46">
        <f>SUM(I25)</f>
        <v>1500</v>
      </c>
      <c r="J26" s="60"/>
    </row>
    <row r="27" spans="2:10" s="32" customFormat="1" ht="24" customHeight="1">
      <c r="B27" s="6" t="s">
        <v>15</v>
      </c>
      <c r="C27" s="8"/>
      <c r="D27" s="37"/>
      <c r="E27" s="37"/>
      <c r="F27" s="37"/>
      <c r="G27" s="37"/>
      <c r="H27" s="30"/>
      <c r="I27" s="37"/>
      <c r="J27" s="60"/>
    </row>
    <row r="28" spans="1:10" s="66" customFormat="1" ht="27" customHeight="1">
      <c r="A28" s="86" t="s">
        <v>68</v>
      </c>
      <c r="B28" s="87"/>
      <c r="C28" s="26" t="s">
        <v>74</v>
      </c>
      <c r="D28" s="42">
        <v>269474.65</v>
      </c>
      <c r="E28" s="42"/>
      <c r="F28" s="42">
        <v>293000</v>
      </c>
      <c r="G28" s="42"/>
      <c r="H28" s="68"/>
      <c r="I28" s="42">
        <v>270000</v>
      </c>
      <c r="J28" s="67" t="s">
        <v>127</v>
      </c>
    </row>
    <row r="29" spans="2:10" ht="15.75" customHeight="1">
      <c r="B29" s="29"/>
      <c r="C29" s="22" t="s">
        <v>104</v>
      </c>
      <c r="D29" s="35">
        <v>11270</v>
      </c>
      <c r="E29" s="35"/>
      <c r="F29" s="35">
        <v>10000</v>
      </c>
      <c r="G29" s="35"/>
      <c r="H29" s="20"/>
      <c r="I29" s="35">
        <v>8500</v>
      </c>
      <c r="J29" s="57"/>
    </row>
    <row r="30" spans="1:10" s="66" customFormat="1" ht="40.5" customHeight="1" thickBot="1">
      <c r="A30" s="86" t="s">
        <v>68</v>
      </c>
      <c r="B30" s="87"/>
      <c r="C30" s="62" t="s">
        <v>105</v>
      </c>
      <c r="D30" s="63">
        <v>78782.41</v>
      </c>
      <c r="E30" s="63"/>
      <c r="F30" s="63">
        <v>94100</v>
      </c>
      <c r="G30" s="63"/>
      <c r="H30" s="64"/>
      <c r="I30" s="63">
        <v>117630</v>
      </c>
      <c r="J30" s="65" t="s">
        <v>140</v>
      </c>
    </row>
    <row r="31" spans="2:10" ht="24" customHeight="1">
      <c r="B31" s="6" t="s">
        <v>16</v>
      </c>
      <c r="C31" s="3"/>
      <c r="D31" s="46">
        <f>SUM(D28:D30)</f>
        <v>359527.06000000006</v>
      </c>
      <c r="E31" s="46"/>
      <c r="F31" s="46">
        <f>SUM(F28:F30)</f>
        <v>397100</v>
      </c>
      <c r="G31" s="46"/>
      <c r="H31" s="30"/>
      <c r="I31" s="46">
        <f>SUM(I28:I30)</f>
        <v>396130</v>
      </c>
      <c r="J31" s="60"/>
    </row>
    <row r="32" spans="2:10" s="32" customFormat="1" ht="27" customHeight="1">
      <c r="B32" s="6" t="s">
        <v>17</v>
      </c>
      <c r="C32" s="8"/>
      <c r="D32" s="37"/>
      <c r="E32" s="37"/>
      <c r="F32" s="37"/>
      <c r="G32" s="37"/>
      <c r="H32" s="30"/>
      <c r="I32" s="37"/>
      <c r="J32" s="60"/>
    </row>
    <row r="33" spans="2:10" ht="15" thickBot="1">
      <c r="B33" s="7"/>
      <c r="C33" s="48" t="s">
        <v>75</v>
      </c>
      <c r="D33" s="49">
        <v>66813.88</v>
      </c>
      <c r="E33" s="49"/>
      <c r="F33" s="49">
        <v>2000</v>
      </c>
      <c r="G33" s="49"/>
      <c r="H33" s="50"/>
      <c r="I33" s="49">
        <v>2000</v>
      </c>
      <c r="J33" s="58"/>
    </row>
    <row r="34" spans="2:10" s="32" customFormat="1" ht="24" customHeight="1" thickBot="1">
      <c r="B34" s="6" t="s">
        <v>18</v>
      </c>
      <c r="C34" s="8"/>
      <c r="D34" s="56">
        <f>SUM(D33)</f>
        <v>66813.88</v>
      </c>
      <c r="E34" s="56"/>
      <c r="F34" s="56">
        <f>SUM(F33)</f>
        <v>2000</v>
      </c>
      <c r="G34" s="56"/>
      <c r="H34" s="30"/>
      <c r="I34" s="56">
        <f>SUM(I33)</f>
        <v>2000</v>
      </c>
      <c r="J34" s="60"/>
    </row>
    <row r="35" spans="2:10" s="32" customFormat="1" ht="24" customHeight="1">
      <c r="B35" s="55" t="s">
        <v>66</v>
      </c>
      <c r="C35" s="8"/>
      <c r="D35" s="46">
        <f>SUM(D9,D12,D17,D23,D26,D31,D34)</f>
        <v>490116.43000000005</v>
      </c>
      <c r="E35" s="46"/>
      <c r="F35" s="46">
        <f>SUM(F9,F12,F17,F23,F26,F31,F34)</f>
        <v>450650</v>
      </c>
      <c r="G35" s="46"/>
      <c r="H35" s="30"/>
      <c r="I35" s="46">
        <f>SUM(I9,I12,I17,I23,I26,I31,I34)</f>
        <v>445430</v>
      </c>
      <c r="J35" s="60"/>
    </row>
    <row r="36" spans="1:10" s="32" customFormat="1" ht="24" customHeight="1">
      <c r="A36" s="45" t="s">
        <v>119</v>
      </c>
      <c r="C36" s="8"/>
      <c r="D36" s="37"/>
      <c r="E36" s="37"/>
      <c r="F36" s="37"/>
      <c r="G36" s="37"/>
      <c r="H36" s="30"/>
      <c r="I36" s="37"/>
      <c r="J36" s="60"/>
    </row>
    <row r="37" spans="2:10" ht="21.75" customHeight="1">
      <c r="B37" s="6" t="s">
        <v>19</v>
      </c>
      <c r="C37" s="8"/>
      <c r="D37" s="46"/>
      <c r="E37" s="46"/>
      <c r="F37" s="46"/>
      <c r="G37" s="46"/>
      <c r="H37" s="30"/>
      <c r="I37" s="46"/>
      <c r="J37" s="61"/>
    </row>
    <row r="38" spans="2:10" ht="19.5" customHeight="1">
      <c r="B38" s="29"/>
      <c r="C38" s="21" t="s">
        <v>20</v>
      </c>
      <c r="D38" s="35">
        <v>45000</v>
      </c>
      <c r="E38" s="35"/>
      <c r="F38" s="35">
        <v>45000</v>
      </c>
      <c r="G38" s="35"/>
      <c r="H38" s="20"/>
      <c r="I38" s="35">
        <v>45000</v>
      </c>
      <c r="J38" s="57"/>
    </row>
    <row r="39" spans="2:10" ht="13.5">
      <c r="B39" s="2"/>
      <c r="C39" s="19" t="s">
        <v>21</v>
      </c>
      <c r="D39" s="35">
        <v>0</v>
      </c>
      <c r="E39" s="35"/>
      <c r="F39" s="35">
        <v>500</v>
      </c>
      <c r="G39" s="35"/>
      <c r="H39" s="20"/>
      <c r="I39" s="35">
        <v>500</v>
      </c>
      <c r="J39" s="57"/>
    </row>
    <row r="40" spans="1:10" ht="18" customHeight="1">
      <c r="A40" s="86" t="s">
        <v>68</v>
      </c>
      <c r="B40" s="87"/>
      <c r="C40" s="74" t="s">
        <v>22</v>
      </c>
      <c r="D40" s="40">
        <v>16780.72</v>
      </c>
      <c r="E40" s="40"/>
      <c r="F40" s="40">
        <v>23300</v>
      </c>
      <c r="G40" s="40"/>
      <c r="H40" s="41"/>
      <c r="I40" s="40">
        <v>20000</v>
      </c>
      <c r="J40" s="67" t="s">
        <v>131</v>
      </c>
    </row>
    <row r="41" spans="2:10" ht="13.5">
      <c r="B41" s="12"/>
      <c r="C41" s="21" t="s">
        <v>76</v>
      </c>
      <c r="D41" s="35">
        <v>2944</v>
      </c>
      <c r="E41" s="35"/>
      <c r="F41" s="35">
        <v>3000</v>
      </c>
      <c r="G41" s="35"/>
      <c r="H41" s="20"/>
      <c r="I41" s="35">
        <v>3000</v>
      </c>
      <c r="J41" s="57"/>
    </row>
    <row r="42" spans="2:10" ht="13.5">
      <c r="B42" s="4"/>
      <c r="C42" s="22" t="s">
        <v>23</v>
      </c>
      <c r="D42" s="35">
        <v>64.66</v>
      </c>
      <c r="E42" s="35"/>
      <c r="F42" s="35">
        <v>500</v>
      </c>
      <c r="G42" s="35"/>
      <c r="H42" s="20"/>
      <c r="I42" s="35">
        <v>500</v>
      </c>
      <c r="J42" s="57"/>
    </row>
    <row r="43" spans="2:10" ht="13.5">
      <c r="B43" s="13"/>
      <c r="C43" s="22" t="s">
        <v>77</v>
      </c>
      <c r="D43" s="35">
        <v>825.04</v>
      </c>
      <c r="E43" s="35"/>
      <c r="F43" s="35">
        <v>500</v>
      </c>
      <c r="G43" s="35"/>
      <c r="H43" s="20"/>
      <c r="I43" s="35">
        <v>500</v>
      </c>
      <c r="J43" s="57"/>
    </row>
    <row r="44" spans="1:10" s="66" customFormat="1" ht="26.25" customHeight="1">
      <c r="A44" s="86" t="s">
        <v>68</v>
      </c>
      <c r="B44" s="87"/>
      <c r="C44" s="26" t="s">
        <v>24</v>
      </c>
      <c r="D44" s="42">
        <v>2881.04</v>
      </c>
      <c r="E44" s="42"/>
      <c r="F44" s="42">
        <v>2200</v>
      </c>
      <c r="G44" s="42"/>
      <c r="H44" s="68"/>
      <c r="I44" s="42">
        <v>3000</v>
      </c>
      <c r="J44" s="67" t="s">
        <v>130</v>
      </c>
    </row>
    <row r="45" spans="2:10" ht="13.5">
      <c r="B45" s="6"/>
      <c r="C45" s="19" t="s">
        <v>25</v>
      </c>
      <c r="D45" s="35">
        <v>915.26</v>
      </c>
      <c r="E45" s="35"/>
      <c r="F45" s="35">
        <v>1000</v>
      </c>
      <c r="G45" s="35"/>
      <c r="H45" s="20"/>
      <c r="I45" s="35">
        <v>1000</v>
      </c>
      <c r="J45" s="57"/>
    </row>
    <row r="46" spans="1:10" s="66" customFormat="1" ht="26.25" customHeight="1">
      <c r="A46" s="86" t="s">
        <v>68</v>
      </c>
      <c r="B46" s="87"/>
      <c r="C46" s="26" t="s">
        <v>26</v>
      </c>
      <c r="D46" s="42">
        <v>1364.86</v>
      </c>
      <c r="E46" s="42"/>
      <c r="F46" s="42">
        <v>4000</v>
      </c>
      <c r="G46" s="42"/>
      <c r="H46" s="68"/>
      <c r="I46" s="42">
        <v>1500</v>
      </c>
      <c r="J46" s="67" t="s">
        <v>123</v>
      </c>
    </row>
    <row r="47" spans="2:13" ht="15" customHeight="1">
      <c r="B47" s="29"/>
      <c r="C47" s="19" t="s">
        <v>27</v>
      </c>
      <c r="D47" s="35">
        <v>0</v>
      </c>
      <c r="E47" s="35"/>
      <c r="F47" s="35">
        <v>500</v>
      </c>
      <c r="G47" s="35"/>
      <c r="H47" s="20"/>
      <c r="I47" s="35">
        <v>500</v>
      </c>
      <c r="J47" s="57"/>
      <c r="M47" t="s">
        <v>129</v>
      </c>
    </row>
    <row r="48" spans="1:10" s="66" customFormat="1" ht="28.5" customHeight="1">
      <c r="A48" s="86" t="s">
        <v>68</v>
      </c>
      <c r="B48" s="87"/>
      <c r="C48" s="25" t="s">
        <v>28</v>
      </c>
      <c r="D48" s="42">
        <v>198.59</v>
      </c>
      <c r="E48" s="42"/>
      <c r="F48" s="42">
        <v>700</v>
      </c>
      <c r="G48" s="42"/>
      <c r="H48" s="68"/>
      <c r="I48" s="42">
        <v>400</v>
      </c>
      <c r="J48" s="67" t="s">
        <v>124</v>
      </c>
    </row>
    <row r="49" spans="1:10" s="66" customFormat="1" ht="27" customHeight="1">
      <c r="A49" s="86" t="s">
        <v>68</v>
      </c>
      <c r="B49" s="87"/>
      <c r="C49" s="26" t="s">
        <v>29</v>
      </c>
      <c r="D49" s="42">
        <v>1800</v>
      </c>
      <c r="E49" s="42"/>
      <c r="F49" s="42">
        <v>1800</v>
      </c>
      <c r="G49" s="42"/>
      <c r="H49" s="68"/>
      <c r="I49" s="42">
        <v>2400</v>
      </c>
      <c r="J49" s="67" t="s">
        <v>128</v>
      </c>
    </row>
    <row r="50" spans="2:10" ht="13.5" customHeight="1">
      <c r="B50" s="5"/>
      <c r="C50" s="11" t="s">
        <v>30</v>
      </c>
      <c r="D50" s="35">
        <v>3000.45</v>
      </c>
      <c r="E50" s="35"/>
      <c r="F50" s="35">
        <v>2000</v>
      </c>
      <c r="G50" s="35"/>
      <c r="H50" s="20"/>
      <c r="I50" s="35">
        <v>3000</v>
      </c>
      <c r="J50" s="57" t="s">
        <v>138</v>
      </c>
    </row>
    <row r="51" spans="2:10" ht="13.5" customHeight="1">
      <c r="B51" s="14"/>
      <c r="C51" s="23" t="s">
        <v>78</v>
      </c>
      <c r="D51" s="35">
        <v>11182</v>
      </c>
      <c r="E51" s="35"/>
      <c r="F51" s="37">
        <v>8000</v>
      </c>
      <c r="G51" s="35"/>
      <c r="H51" s="20"/>
      <c r="I51" s="37">
        <v>8000</v>
      </c>
      <c r="J51" s="57"/>
    </row>
    <row r="52" spans="1:10" ht="24.75">
      <c r="A52" s="86" t="s">
        <v>68</v>
      </c>
      <c r="B52" s="87"/>
      <c r="C52" s="26" t="s">
        <v>31</v>
      </c>
      <c r="D52" s="40">
        <v>0</v>
      </c>
      <c r="E52" s="40"/>
      <c r="F52" s="75">
        <v>3750</v>
      </c>
      <c r="G52" s="40"/>
      <c r="H52" s="41"/>
      <c r="I52" s="75">
        <v>0</v>
      </c>
      <c r="J52" s="43" t="s">
        <v>132</v>
      </c>
    </row>
    <row r="53" spans="2:10" ht="13.5" customHeight="1">
      <c r="B53" s="14"/>
      <c r="C53" s="11" t="s">
        <v>32</v>
      </c>
      <c r="D53" s="35">
        <v>46999.92</v>
      </c>
      <c r="E53" s="35"/>
      <c r="F53" s="76">
        <v>47000</v>
      </c>
      <c r="G53" s="35"/>
      <c r="H53" s="20"/>
      <c r="I53" s="76">
        <v>47000</v>
      </c>
      <c r="J53" s="57"/>
    </row>
    <row r="54" spans="2:10" ht="16.5" customHeight="1" thickBot="1">
      <c r="B54" s="14"/>
      <c r="C54" s="53" t="s">
        <v>116</v>
      </c>
      <c r="D54" s="49">
        <v>34000</v>
      </c>
      <c r="E54" s="49"/>
      <c r="F54" s="51">
        <v>34000</v>
      </c>
      <c r="G54" s="49"/>
      <c r="H54" s="50"/>
      <c r="I54" s="51">
        <v>34000</v>
      </c>
      <c r="J54" s="58"/>
    </row>
    <row r="55" spans="2:10" s="32" customFormat="1" ht="21.75" customHeight="1">
      <c r="B55" s="6" t="s">
        <v>33</v>
      </c>
      <c r="C55" s="3"/>
      <c r="D55" s="46">
        <f>SUM(D38:D54)</f>
        <v>167956.53999999998</v>
      </c>
      <c r="E55" s="46"/>
      <c r="F55" s="54">
        <f>SUM(F38:F54)</f>
        <v>177750</v>
      </c>
      <c r="G55" s="46"/>
      <c r="H55" s="30"/>
      <c r="I55" s="46">
        <f>SUM(I38:I54)</f>
        <v>170300</v>
      </c>
      <c r="J55" s="60"/>
    </row>
    <row r="56" spans="2:10" ht="13.5">
      <c r="B56" s="6" t="s">
        <v>34</v>
      </c>
      <c r="C56" s="8"/>
      <c r="D56" s="37"/>
      <c r="E56" s="37"/>
      <c r="F56" s="37"/>
      <c r="G56" s="37"/>
      <c r="H56" s="30"/>
      <c r="I56" s="37"/>
      <c r="J56" s="60"/>
    </row>
    <row r="57" spans="2:10" ht="13.5">
      <c r="B57" s="5"/>
      <c r="C57" s="11" t="s">
        <v>79</v>
      </c>
      <c r="D57" s="35">
        <v>17.98</v>
      </c>
      <c r="E57" s="35"/>
      <c r="F57" s="35">
        <v>855</v>
      </c>
      <c r="G57" s="35"/>
      <c r="H57" s="20"/>
      <c r="I57" s="35">
        <v>855</v>
      </c>
      <c r="J57" s="57"/>
    </row>
    <row r="58" spans="2:10" ht="13.5">
      <c r="B58" s="2"/>
      <c r="C58" s="19" t="s">
        <v>35</v>
      </c>
      <c r="D58" s="35">
        <v>4902.3</v>
      </c>
      <c r="E58" s="35"/>
      <c r="F58" s="35">
        <v>5415</v>
      </c>
      <c r="G58" s="35"/>
      <c r="H58" s="20"/>
      <c r="I58" s="35">
        <v>5415</v>
      </c>
      <c r="J58" s="57"/>
    </row>
    <row r="59" spans="2:10" ht="13.5">
      <c r="B59" s="2"/>
      <c r="C59" s="19" t="s">
        <v>36</v>
      </c>
      <c r="D59" s="35">
        <v>0</v>
      </c>
      <c r="E59" s="35"/>
      <c r="F59" s="35">
        <v>2850</v>
      </c>
      <c r="G59" s="35"/>
      <c r="H59" s="20"/>
      <c r="I59" s="35">
        <v>2850</v>
      </c>
      <c r="J59" s="57"/>
    </row>
    <row r="60" spans="2:10" ht="16.5" customHeight="1" thickBot="1">
      <c r="B60" s="2"/>
      <c r="C60" s="52" t="s">
        <v>37</v>
      </c>
      <c r="D60" s="49">
        <v>1000</v>
      </c>
      <c r="E60" s="49"/>
      <c r="F60" s="49">
        <v>1000</v>
      </c>
      <c r="G60" s="49"/>
      <c r="H60" s="50"/>
      <c r="I60" s="49">
        <v>1000</v>
      </c>
      <c r="J60" s="58"/>
    </row>
    <row r="61" spans="2:10" s="32" customFormat="1" ht="24" customHeight="1">
      <c r="B61" s="6" t="s">
        <v>80</v>
      </c>
      <c r="C61" s="3"/>
      <c r="D61" s="46">
        <f>SUM(D57:D60)</f>
        <v>5920.28</v>
      </c>
      <c r="E61" s="46"/>
      <c r="F61" s="46">
        <f>SUM(F57:F60)</f>
        <v>10120</v>
      </c>
      <c r="G61" s="46"/>
      <c r="H61" s="30"/>
      <c r="I61" s="46">
        <f>SUM(I57:I60)</f>
        <v>10120</v>
      </c>
      <c r="J61" s="60"/>
    </row>
    <row r="62" spans="2:10" ht="15.75" customHeight="1">
      <c r="B62" s="6" t="s">
        <v>38</v>
      </c>
      <c r="C62" s="8"/>
      <c r="D62" s="37"/>
      <c r="E62" s="37"/>
      <c r="F62" s="37"/>
      <c r="G62" s="37"/>
      <c r="H62" s="30"/>
      <c r="I62" s="37"/>
      <c r="J62" s="60"/>
    </row>
    <row r="63" spans="2:10" ht="13.5" customHeight="1">
      <c r="B63" s="29"/>
      <c r="C63" s="19" t="s">
        <v>39</v>
      </c>
      <c r="D63" s="35">
        <v>84999.96</v>
      </c>
      <c r="E63" s="35"/>
      <c r="F63" s="35">
        <v>85000</v>
      </c>
      <c r="G63" s="35"/>
      <c r="H63" s="20"/>
      <c r="I63" s="35">
        <v>85000</v>
      </c>
      <c r="J63" s="57"/>
    </row>
    <row r="64" spans="2:10" ht="16.5" customHeight="1">
      <c r="B64" s="29"/>
      <c r="C64" s="19" t="s">
        <v>40</v>
      </c>
      <c r="D64" s="35">
        <v>9436.88</v>
      </c>
      <c r="E64" s="35"/>
      <c r="F64" s="35">
        <v>5000</v>
      </c>
      <c r="G64" s="35"/>
      <c r="H64" s="20"/>
      <c r="I64" s="35">
        <v>5000</v>
      </c>
      <c r="J64" s="57"/>
    </row>
    <row r="65" spans="2:10" ht="15.75" customHeight="1" thickBot="1">
      <c r="B65" s="6"/>
      <c r="C65" s="52" t="s">
        <v>81</v>
      </c>
      <c r="D65" s="49">
        <v>0</v>
      </c>
      <c r="E65" s="49"/>
      <c r="F65" s="49">
        <v>0</v>
      </c>
      <c r="G65" s="49"/>
      <c r="H65" s="50"/>
      <c r="I65" s="49">
        <v>0</v>
      </c>
      <c r="J65" s="58"/>
    </row>
    <row r="66" spans="2:10" s="32" customFormat="1" ht="25.5" customHeight="1">
      <c r="B66" s="6" t="s">
        <v>41</v>
      </c>
      <c r="C66" s="3"/>
      <c r="D66" s="46">
        <f>SUM(D63:D65)</f>
        <v>94436.84000000001</v>
      </c>
      <c r="E66" s="46"/>
      <c r="F66" s="46">
        <f>SUM(F63:F65)</f>
        <v>90000</v>
      </c>
      <c r="G66" s="46">
        <f>SUM(G63:G65)</f>
        <v>0</v>
      </c>
      <c r="H66" s="30"/>
      <c r="I66" s="46">
        <f>SUM(I63:I65)</f>
        <v>90000</v>
      </c>
      <c r="J66" s="60"/>
    </row>
    <row r="67" spans="2:10" ht="21" customHeight="1">
      <c r="B67" s="6" t="s">
        <v>42</v>
      </c>
      <c r="C67" s="8"/>
      <c r="D67" s="37"/>
      <c r="E67" s="37"/>
      <c r="F67" s="37"/>
      <c r="G67" s="37"/>
      <c r="H67" s="30"/>
      <c r="I67" s="37"/>
      <c r="J67" s="60"/>
    </row>
    <row r="68" spans="2:10" ht="13.5">
      <c r="B68" s="2"/>
      <c r="C68" s="19" t="s">
        <v>43</v>
      </c>
      <c r="D68" s="35">
        <v>345.59</v>
      </c>
      <c r="E68" s="35"/>
      <c r="F68" s="35">
        <v>237.5</v>
      </c>
      <c r="G68" s="35"/>
      <c r="H68" s="20"/>
      <c r="I68" s="35">
        <v>237.5</v>
      </c>
      <c r="J68" s="57"/>
    </row>
    <row r="69" spans="2:10" ht="15.75" customHeight="1">
      <c r="B69" s="15"/>
      <c r="C69" s="19" t="s">
        <v>82</v>
      </c>
      <c r="D69" s="35">
        <v>208.07</v>
      </c>
      <c r="E69" s="35"/>
      <c r="F69" s="35">
        <v>0</v>
      </c>
      <c r="G69" s="35"/>
      <c r="H69" s="20"/>
      <c r="I69" s="35">
        <v>0</v>
      </c>
      <c r="J69" s="57"/>
    </row>
    <row r="70" spans="2:10" ht="15.75" customHeight="1">
      <c r="B70" s="29"/>
      <c r="C70" s="27" t="s">
        <v>83</v>
      </c>
      <c r="D70" s="35">
        <v>188.06</v>
      </c>
      <c r="E70" s="35"/>
      <c r="F70" s="35">
        <v>2000</v>
      </c>
      <c r="G70" s="35"/>
      <c r="H70" s="20"/>
      <c r="I70" s="35">
        <v>2000</v>
      </c>
      <c r="J70" s="57"/>
    </row>
    <row r="71" spans="2:10" ht="15" customHeight="1" thickBot="1">
      <c r="B71" s="29"/>
      <c r="C71" s="52" t="s">
        <v>106</v>
      </c>
      <c r="D71" s="49">
        <v>-12.5</v>
      </c>
      <c r="E71" s="49"/>
      <c r="F71" s="49">
        <v>500</v>
      </c>
      <c r="G71" s="49"/>
      <c r="H71" s="50"/>
      <c r="I71" s="49">
        <v>500</v>
      </c>
      <c r="J71" s="58"/>
    </row>
    <row r="72" spans="2:10" s="32" customFormat="1" ht="21.75" customHeight="1">
      <c r="B72" s="6" t="s">
        <v>44</v>
      </c>
      <c r="C72" s="28"/>
      <c r="D72" s="46">
        <f>SUM(D68:D71)</f>
        <v>729.22</v>
      </c>
      <c r="E72" s="46"/>
      <c r="F72" s="46">
        <f>SUM(F68:F71)</f>
        <v>2737.5</v>
      </c>
      <c r="G72" s="46">
        <f>SUM(G68:G71)</f>
        <v>0</v>
      </c>
      <c r="H72" s="30"/>
      <c r="I72" s="46">
        <f>SUM(I68:I71)</f>
        <v>2737.5</v>
      </c>
      <c r="J72" s="60"/>
    </row>
    <row r="73" spans="2:10" ht="24.75" customHeight="1">
      <c r="B73" s="6" t="s">
        <v>45</v>
      </c>
      <c r="C73" s="34"/>
      <c r="D73" s="37"/>
      <c r="E73" s="37"/>
      <c r="F73" s="37"/>
      <c r="G73" s="37"/>
      <c r="H73" s="30"/>
      <c r="I73" s="37"/>
      <c r="J73" s="60"/>
    </row>
    <row r="74" spans="2:10" ht="15.75" customHeight="1">
      <c r="B74" s="9"/>
      <c r="C74" s="21" t="s">
        <v>46</v>
      </c>
      <c r="D74" s="35">
        <v>43601</v>
      </c>
      <c r="E74" s="35"/>
      <c r="F74" s="35">
        <v>42600</v>
      </c>
      <c r="G74" s="35"/>
      <c r="H74" s="20"/>
      <c r="I74" s="35">
        <v>42600</v>
      </c>
      <c r="J74" s="57"/>
    </row>
    <row r="75" spans="2:10" ht="13.5">
      <c r="B75" s="2"/>
      <c r="C75" s="19" t="s">
        <v>47</v>
      </c>
      <c r="D75" s="35">
        <v>0</v>
      </c>
      <c r="E75" s="35"/>
      <c r="F75" s="35">
        <v>237.5</v>
      </c>
      <c r="G75" s="35"/>
      <c r="H75" s="20"/>
      <c r="I75" s="35">
        <v>237.5</v>
      </c>
      <c r="J75" s="57"/>
    </row>
    <row r="76" spans="2:10" ht="15.75" customHeight="1">
      <c r="B76" s="29"/>
      <c r="C76" s="19" t="s">
        <v>48</v>
      </c>
      <c r="D76" s="35">
        <v>0</v>
      </c>
      <c r="E76" s="35"/>
      <c r="F76" s="35">
        <v>500</v>
      </c>
      <c r="G76" s="35"/>
      <c r="H76" s="20"/>
      <c r="I76" s="35">
        <v>500</v>
      </c>
      <c r="J76" s="57"/>
    </row>
    <row r="77" spans="2:10" ht="14.25" customHeight="1">
      <c r="B77" s="9"/>
      <c r="C77" s="21" t="s">
        <v>49</v>
      </c>
      <c r="D77" s="35">
        <v>0</v>
      </c>
      <c r="E77" s="35"/>
      <c r="F77" s="35">
        <v>500</v>
      </c>
      <c r="G77" s="35"/>
      <c r="H77" s="20"/>
      <c r="I77" s="35">
        <v>500</v>
      </c>
      <c r="J77" s="57"/>
    </row>
    <row r="78" spans="2:10" ht="15.75" customHeight="1">
      <c r="B78" s="29"/>
      <c r="C78" s="19" t="s">
        <v>84</v>
      </c>
      <c r="D78" s="35">
        <v>10000.08</v>
      </c>
      <c r="E78" s="35"/>
      <c r="F78" s="35">
        <v>10000</v>
      </c>
      <c r="G78" s="35"/>
      <c r="H78" s="20"/>
      <c r="I78" s="35">
        <v>10000</v>
      </c>
      <c r="J78" s="57"/>
    </row>
    <row r="79" spans="2:10" ht="15" customHeight="1">
      <c r="B79" s="29"/>
      <c r="C79" s="19" t="s">
        <v>85</v>
      </c>
      <c r="D79" s="35">
        <v>10000</v>
      </c>
      <c r="E79" s="35"/>
      <c r="F79" s="35">
        <v>10000</v>
      </c>
      <c r="G79" s="35"/>
      <c r="H79" s="20"/>
      <c r="I79" s="35">
        <v>10000</v>
      </c>
      <c r="J79" s="57"/>
    </row>
    <row r="80" spans="2:10" ht="17.25" customHeight="1">
      <c r="B80" s="29"/>
      <c r="C80" s="19" t="s">
        <v>86</v>
      </c>
      <c r="D80" s="35">
        <v>10000</v>
      </c>
      <c r="E80" s="35"/>
      <c r="F80" s="35">
        <v>10000</v>
      </c>
      <c r="G80" s="35"/>
      <c r="H80" s="20"/>
      <c r="I80" s="35">
        <v>10000</v>
      </c>
      <c r="J80" s="57"/>
    </row>
    <row r="81" spans="1:10" ht="33" customHeight="1">
      <c r="A81" s="86" t="s">
        <v>68</v>
      </c>
      <c r="B81" s="87"/>
      <c r="C81" s="26" t="s">
        <v>87</v>
      </c>
      <c r="D81" s="42">
        <v>23100</v>
      </c>
      <c r="E81" s="42"/>
      <c r="F81" s="42">
        <v>24000</v>
      </c>
      <c r="G81" s="42"/>
      <c r="H81" s="68"/>
      <c r="I81" s="42">
        <v>20000</v>
      </c>
      <c r="J81" s="67" t="s">
        <v>133</v>
      </c>
    </row>
    <row r="82" spans="2:10" s="32" customFormat="1" ht="15.75" customHeight="1" thickBot="1">
      <c r="B82" s="5"/>
      <c r="C82" s="48" t="s">
        <v>50</v>
      </c>
      <c r="D82" s="49">
        <v>0</v>
      </c>
      <c r="E82" s="49"/>
      <c r="F82" s="49">
        <v>0</v>
      </c>
      <c r="G82" s="49"/>
      <c r="H82" s="50"/>
      <c r="I82" s="49">
        <v>0</v>
      </c>
      <c r="J82" s="58"/>
    </row>
    <row r="83" spans="2:10" ht="22.5" customHeight="1">
      <c r="B83" s="6" t="s">
        <v>51</v>
      </c>
      <c r="C83" s="3"/>
      <c r="D83" s="46">
        <f>SUM(D74:D82)</f>
        <v>96701.08</v>
      </c>
      <c r="E83" s="46"/>
      <c r="F83" s="46">
        <f>SUM(F74:F82)</f>
        <v>97837.5</v>
      </c>
      <c r="G83" s="46"/>
      <c r="H83" s="30"/>
      <c r="I83" s="46">
        <f>SUM(I74:I82)</f>
        <v>93837.5</v>
      </c>
      <c r="J83" s="60"/>
    </row>
    <row r="84" spans="2:10" ht="24" customHeight="1">
      <c r="B84" s="6" t="s">
        <v>52</v>
      </c>
      <c r="C84" s="34"/>
      <c r="D84" s="37"/>
      <c r="E84" s="37"/>
      <c r="F84" s="37"/>
      <c r="G84" s="37"/>
      <c r="H84" s="30"/>
      <c r="I84" s="37"/>
      <c r="J84" s="60"/>
    </row>
    <row r="85" spans="2:10" ht="13.5">
      <c r="B85" s="2"/>
      <c r="C85" s="19" t="s">
        <v>53</v>
      </c>
      <c r="D85" s="35">
        <v>1125.24</v>
      </c>
      <c r="E85" s="35"/>
      <c r="F85" s="35">
        <v>1900</v>
      </c>
      <c r="G85" s="35"/>
      <c r="H85" s="20"/>
      <c r="I85" s="35">
        <v>1900</v>
      </c>
      <c r="J85" s="57"/>
    </row>
    <row r="86" spans="2:10" ht="15" customHeight="1">
      <c r="B86" s="2"/>
      <c r="C86" s="19" t="s">
        <v>54</v>
      </c>
      <c r="D86" s="35">
        <v>10804.97</v>
      </c>
      <c r="E86" s="35"/>
      <c r="F86" s="35">
        <v>10000</v>
      </c>
      <c r="G86" s="35"/>
      <c r="H86" s="20"/>
      <c r="I86" s="35">
        <v>10000</v>
      </c>
      <c r="J86" s="57"/>
    </row>
    <row r="87" spans="2:10" ht="13.5">
      <c r="B87" s="2"/>
      <c r="C87" s="19" t="s">
        <v>88</v>
      </c>
      <c r="D87" s="35">
        <v>668.8</v>
      </c>
      <c r="E87" s="35"/>
      <c r="F87" s="35">
        <v>1500</v>
      </c>
      <c r="G87" s="35"/>
      <c r="H87" s="20"/>
      <c r="I87" s="35">
        <v>1500</v>
      </c>
      <c r="J87" s="57"/>
    </row>
    <row r="88" spans="2:10" ht="16.5" customHeight="1">
      <c r="B88" s="29"/>
      <c r="C88" s="19" t="s">
        <v>55</v>
      </c>
      <c r="D88" s="35">
        <v>2500</v>
      </c>
      <c r="E88" s="35"/>
      <c r="F88" s="35">
        <v>2500</v>
      </c>
      <c r="G88" s="35"/>
      <c r="H88" s="20"/>
      <c r="I88" s="35">
        <v>2500</v>
      </c>
      <c r="J88" s="57"/>
    </row>
    <row r="89" spans="2:10" ht="13.5">
      <c r="B89" s="17"/>
      <c r="C89" s="24" t="s">
        <v>56</v>
      </c>
      <c r="D89" s="35">
        <v>658.95</v>
      </c>
      <c r="E89" s="35"/>
      <c r="F89" s="35">
        <v>1000</v>
      </c>
      <c r="G89" s="35"/>
      <c r="H89" s="20"/>
      <c r="I89" s="35">
        <v>1000</v>
      </c>
      <c r="J89" s="57"/>
    </row>
    <row r="90" spans="2:10" ht="13.5">
      <c r="B90" s="2"/>
      <c r="C90" s="19" t="s">
        <v>57</v>
      </c>
      <c r="D90" s="35">
        <v>0</v>
      </c>
      <c r="E90" s="35"/>
      <c r="F90" s="35">
        <v>0</v>
      </c>
      <c r="G90" s="35"/>
      <c r="H90" s="20"/>
      <c r="I90" s="35">
        <v>0</v>
      </c>
      <c r="J90" s="57"/>
    </row>
    <row r="91" spans="2:10" ht="13.5">
      <c r="B91" s="5"/>
      <c r="C91" s="11" t="s">
        <v>58</v>
      </c>
      <c r="D91" s="35">
        <v>0</v>
      </c>
      <c r="E91" s="35"/>
      <c r="F91" s="35">
        <v>0</v>
      </c>
      <c r="G91" s="35"/>
      <c r="H91" s="20"/>
      <c r="I91" s="35">
        <v>0</v>
      </c>
      <c r="J91" s="57"/>
    </row>
    <row r="92" spans="2:10" ht="13.5">
      <c r="B92" s="2"/>
      <c r="C92" s="19" t="s">
        <v>89</v>
      </c>
      <c r="D92" s="35">
        <v>0</v>
      </c>
      <c r="E92" s="35"/>
      <c r="F92" s="35">
        <v>0</v>
      </c>
      <c r="G92" s="35"/>
      <c r="H92" s="20"/>
      <c r="I92" s="35">
        <v>0</v>
      </c>
      <c r="J92" s="57"/>
    </row>
    <row r="93" spans="1:10" ht="15.75" customHeight="1">
      <c r="A93" s="86" t="s">
        <v>68</v>
      </c>
      <c r="B93" s="87"/>
      <c r="C93" s="25" t="s">
        <v>90</v>
      </c>
      <c r="D93" s="40">
        <v>385</v>
      </c>
      <c r="E93" s="40"/>
      <c r="F93" s="40">
        <v>1500</v>
      </c>
      <c r="G93" s="40"/>
      <c r="H93" s="41"/>
      <c r="I93" s="40">
        <v>500</v>
      </c>
      <c r="J93" s="67" t="s">
        <v>134</v>
      </c>
    </row>
    <row r="94" spans="1:10" s="32" customFormat="1" ht="15" customHeight="1" thickBot="1">
      <c r="A94" s="86" t="s">
        <v>68</v>
      </c>
      <c r="B94" s="87"/>
      <c r="C94" s="77" t="s">
        <v>117</v>
      </c>
      <c r="D94" s="78">
        <v>300</v>
      </c>
      <c r="E94" s="78"/>
      <c r="F94" s="78">
        <v>1000</v>
      </c>
      <c r="G94" s="78"/>
      <c r="H94" s="79"/>
      <c r="I94" s="78">
        <v>500</v>
      </c>
      <c r="J94" s="67" t="s">
        <v>135</v>
      </c>
    </row>
    <row r="95" spans="2:10" ht="21" customHeight="1">
      <c r="B95" s="6" t="s">
        <v>59</v>
      </c>
      <c r="C95" s="3"/>
      <c r="D95" s="46">
        <f>SUM(D85:D94)</f>
        <v>16442.96</v>
      </c>
      <c r="E95" s="46"/>
      <c r="F95" s="46">
        <f>SUM(F85:F94)</f>
        <v>19400</v>
      </c>
      <c r="G95" s="46"/>
      <c r="H95" s="30"/>
      <c r="I95" s="46">
        <f>SUM(I85:I94)</f>
        <v>17900</v>
      </c>
      <c r="J95" s="60"/>
    </row>
    <row r="96" spans="2:10" ht="26.25" customHeight="1">
      <c r="B96" s="6" t="s">
        <v>60</v>
      </c>
      <c r="C96" s="34"/>
      <c r="D96" s="37"/>
      <c r="E96" s="37"/>
      <c r="F96" s="37"/>
      <c r="G96" s="37"/>
      <c r="H96" s="30"/>
      <c r="I96" s="37"/>
      <c r="J96" s="60"/>
    </row>
    <row r="97" spans="1:10" s="66" customFormat="1" ht="21" customHeight="1">
      <c r="A97" s="86" t="s">
        <v>68</v>
      </c>
      <c r="B97" s="87"/>
      <c r="C97" s="25" t="s">
        <v>91</v>
      </c>
      <c r="D97" s="42">
        <v>35081.58</v>
      </c>
      <c r="E97" s="42"/>
      <c r="F97" s="42">
        <v>42000</v>
      </c>
      <c r="G97" s="42"/>
      <c r="H97" s="68"/>
      <c r="I97" s="42">
        <v>38475</v>
      </c>
      <c r="J97" s="67" t="s">
        <v>125</v>
      </c>
    </row>
    <row r="98" spans="1:10" ht="19.5" customHeight="1">
      <c r="A98" s="86" t="s">
        <v>68</v>
      </c>
      <c r="B98" s="87"/>
      <c r="C98" s="26" t="s">
        <v>107</v>
      </c>
      <c r="D98" s="40">
        <v>47267.21</v>
      </c>
      <c r="E98" s="40"/>
      <c r="F98" s="40">
        <v>57660</v>
      </c>
      <c r="G98" s="40"/>
      <c r="H98" s="41"/>
      <c r="I98" s="40">
        <v>62300</v>
      </c>
      <c r="J98" s="43" t="s">
        <v>126</v>
      </c>
    </row>
    <row r="99" spans="2:10" s="32" customFormat="1" ht="16.5" customHeight="1" thickBot="1">
      <c r="B99" s="29"/>
      <c r="C99" s="48" t="s">
        <v>108</v>
      </c>
      <c r="D99" s="49">
        <v>1920</v>
      </c>
      <c r="E99" s="49"/>
      <c r="F99" s="49">
        <v>2000</v>
      </c>
      <c r="G99" s="49"/>
      <c r="H99" s="50"/>
      <c r="I99" s="49">
        <v>2000</v>
      </c>
      <c r="J99" s="58"/>
    </row>
    <row r="100" spans="2:10" ht="24.75" customHeight="1">
      <c r="B100" s="6" t="s">
        <v>61</v>
      </c>
      <c r="C100" s="3"/>
      <c r="D100" s="46">
        <f>SUM(D97:D99)</f>
        <v>84268.79000000001</v>
      </c>
      <c r="E100" s="46"/>
      <c r="F100" s="46">
        <f>SUM(F97:F99)</f>
        <v>101660</v>
      </c>
      <c r="G100" s="46"/>
      <c r="H100" s="30"/>
      <c r="I100" s="46">
        <f>SUM(I97:I99)</f>
        <v>102775</v>
      </c>
      <c r="J100" s="60"/>
    </row>
    <row r="101" spans="2:10" ht="21.75" customHeight="1">
      <c r="B101" s="6" t="s">
        <v>62</v>
      </c>
      <c r="C101" s="34"/>
      <c r="D101" s="37"/>
      <c r="E101" s="37"/>
      <c r="F101" s="37"/>
      <c r="G101" s="37"/>
      <c r="H101" s="30"/>
      <c r="I101" s="37"/>
      <c r="J101" s="60"/>
    </row>
    <row r="102" spans="2:10" ht="13.5">
      <c r="B102" s="2"/>
      <c r="C102" s="19" t="s">
        <v>63</v>
      </c>
      <c r="D102" s="35">
        <v>350</v>
      </c>
      <c r="E102" s="35"/>
      <c r="F102" s="35">
        <v>700</v>
      </c>
      <c r="G102" s="35"/>
      <c r="H102" s="20"/>
      <c r="I102" s="35">
        <v>700</v>
      </c>
      <c r="J102" s="57"/>
    </row>
    <row r="103" spans="2:10" ht="15.75" customHeight="1">
      <c r="B103" s="5"/>
      <c r="C103" s="11" t="s">
        <v>92</v>
      </c>
      <c r="D103" s="35">
        <v>0</v>
      </c>
      <c r="E103" s="35"/>
      <c r="F103" s="35">
        <v>0</v>
      </c>
      <c r="G103" s="35"/>
      <c r="H103" s="20"/>
      <c r="I103" s="35">
        <v>0</v>
      </c>
      <c r="J103" s="57"/>
    </row>
    <row r="104" spans="2:10" ht="13.5">
      <c r="B104" s="2"/>
      <c r="C104" s="19" t="s">
        <v>64</v>
      </c>
      <c r="D104" s="35">
        <v>4000</v>
      </c>
      <c r="E104" s="35"/>
      <c r="F104" s="35">
        <v>1000</v>
      </c>
      <c r="G104" s="35"/>
      <c r="H104" s="20"/>
      <c r="I104" s="35">
        <v>1000</v>
      </c>
      <c r="J104" s="57"/>
    </row>
    <row r="105" spans="2:10" ht="16.5" customHeight="1">
      <c r="B105" s="29"/>
      <c r="C105" s="19" t="s">
        <v>109</v>
      </c>
      <c r="D105" s="35">
        <v>3328.29</v>
      </c>
      <c r="E105" s="35"/>
      <c r="F105" s="35">
        <v>2000</v>
      </c>
      <c r="G105" s="35"/>
      <c r="H105" s="20"/>
      <c r="I105" s="35">
        <v>2000</v>
      </c>
      <c r="J105" s="57"/>
    </row>
    <row r="106" spans="2:10" s="32" customFormat="1" ht="15" customHeight="1" thickBot="1">
      <c r="B106" s="2"/>
      <c r="C106" s="52" t="s">
        <v>93</v>
      </c>
      <c r="D106" s="49">
        <v>4.56</v>
      </c>
      <c r="E106" s="49"/>
      <c r="F106" s="49">
        <v>1000</v>
      </c>
      <c r="G106" s="49"/>
      <c r="H106" s="50"/>
      <c r="I106" s="49">
        <v>1000</v>
      </c>
      <c r="J106" s="58"/>
    </row>
    <row r="107" spans="2:10" ht="21" customHeight="1">
      <c r="B107" s="6" t="s">
        <v>65</v>
      </c>
      <c r="C107" s="28"/>
      <c r="D107" s="46">
        <f>SUM(D102:D106)</f>
        <v>7682.85</v>
      </c>
      <c r="E107" s="46"/>
      <c r="F107" s="46">
        <f>SUM(F102:F106)</f>
        <v>4700</v>
      </c>
      <c r="G107" s="46"/>
      <c r="H107" s="30"/>
      <c r="I107" s="46">
        <f>SUM(I102:I106)</f>
        <v>4700</v>
      </c>
      <c r="J107" s="60"/>
    </row>
    <row r="108" spans="2:10" s="32" customFormat="1" ht="24.75" customHeight="1">
      <c r="B108" s="6" t="s">
        <v>94</v>
      </c>
      <c r="C108" s="34"/>
      <c r="D108" s="37"/>
      <c r="E108" s="37"/>
      <c r="F108" s="37"/>
      <c r="G108" s="37"/>
      <c r="H108" s="30"/>
      <c r="I108" s="37"/>
      <c r="J108" s="60"/>
    </row>
    <row r="109" spans="2:10" ht="15" thickBot="1">
      <c r="B109" s="7"/>
      <c r="C109" s="48" t="s">
        <v>95</v>
      </c>
      <c r="D109" s="49">
        <v>600</v>
      </c>
      <c r="E109" s="49"/>
      <c r="F109" s="49">
        <v>1900</v>
      </c>
      <c r="G109" s="49"/>
      <c r="H109" s="50"/>
      <c r="I109" s="49">
        <v>1900</v>
      </c>
      <c r="J109" s="58"/>
    </row>
    <row r="110" spans="2:10" ht="21.75" customHeight="1">
      <c r="B110" s="6" t="s">
        <v>96</v>
      </c>
      <c r="C110" s="3"/>
      <c r="D110" s="46">
        <f>SUM(D109)</f>
        <v>600</v>
      </c>
      <c r="E110" s="46"/>
      <c r="F110" s="46">
        <f>SUM(F109)</f>
        <v>1900</v>
      </c>
      <c r="G110" s="46"/>
      <c r="H110" s="30"/>
      <c r="I110" s="46">
        <f>SUM(I109)</f>
        <v>1900</v>
      </c>
      <c r="J110" s="60"/>
    </row>
    <row r="111" spans="2:10" ht="19.5" customHeight="1">
      <c r="B111" s="6" t="s">
        <v>97</v>
      </c>
      <c r="C111" s="34"/>
      <c r="D111" s="37"/>
      <c r="E111" s="37"/>
      <c r="F111" s="37"/>
      <c r="G111" s="37"/>
      <c r="H111" s="30"/>
      <c r="I111" s="37"/>
      <c r="J111" s="60"/>
    </row>
    <row r="112" spans="1:10" ht="16.5" customHeight="1" thickBot="1">
      <c r="A112" s="84" t="s">
        <v>68</v>
      </c>
      <c r="B112" s="85"/>
      <c r="C112" s="83" t="s">
        <v>98</v>
      </c>
      <c r="D112" s="78">
        <v>810.68</v>
      </c>
      <c r="E112" s="78"/>
      <c r="F112" s="78">
        <v>2850</v>
      </c>
      <c r="G112" s="78"/>
      <c r="H112" s="79"/>
      <c r="I112" s="78">
        <v>2500</v>
      </c>
      <c r="J112" s="67" t="s">
        <v>136</v>
      </c>
    </row>
    <row r="113" spans="2:10" ht="19.5" customHeight="1" thickBot="1">
      <c r="B113" s="6" t="s">
        <v>99</v>
      </c>
      <c r="D113" s="56">
        <f>SUM(D112)</f>
        <v>810.68</v>
      </c>
      <c r="E113" s="56"/>
      <c r="F113" s="56">
        <f>SUM(F112)</f>
        <v>2850</v>
      </c>
      <c r="G113" s="56"/>
      <c r="H113" s="30"/>
      <c r="I113" s="56">
        <f>SUM(I112)</f>
        <v>2500</v>
      </c>
      <c r="J113" s="60"/>
    </row>
    <row r="114" spans="2:10" ht="18.75" customHeight="1" thickBot="1">
      <c r="B114" s="18" t="s">
        <v>100</v>
      </c>
      <c r="D114" s="56">
        <f>SUM(D55,D61,D66,D72,D83,D95,D100,D107,D110,D113)</f>
        <v>475549.23999999993</v>
      </c>
      <c r="E114" s="56"/>
      <c r="F114" s="56">
        <f>SUM(F55,F61,F66,F72,F83,F95,F100,F107,F110,F113)</f>
        <v>508955</v>
      </c>
      <c r="G114" s="56"/>
      <c r="H114" s="30"/>
      <c r="I114" s="56">
        <f>SUM(I55,I61,I66,I72,I83,I95,I100,I107,I110,I113)</f>
        <v>496770</v>
      </c>
      <c r="J114" s="60"/>
    </row>
    <row r="115" spans="2:13" ht="27" customHeight="1">
      <c r="B115" s="18" t="s">
        <v>66</v>
      </c>
      <c r="D115" s="46">
        <f>SUM(D35-D114)</f>
        <v>14567.190000000119</v>
      </c>
      <c r="E115" s="46"/>
      <c r="F115" s="46">
        <f>SUM(F35-F114)</f>
        <v>-58305</v>
      </c>
      <c r="G115" s="46"/>
      <c r="H115" s="30"/>
      <c r="I115" s="46">
        <f>SUM(I35-I114)</f>
        <v>-51340</v>
      </c>
      <c r="J115" s="60"/>
      <c r="M115" s="70"/>
    </row>
    <row r="116" spans="4:13" ht="13.5">
      <c r="D116" s="37"/>
      <c r="E116" s="37"/>
      <c r="F116" s="37"/>
      <c r="G116" s="37"/>
      <c r="H116" s="30"/>
      <c r="I116" s="37"/>
      <c r="J116" s="71"/>
      <c r="K116" s="72"/>
      <c r="L116" s="72"/>
      <c r="M116" s="71"/>
    </row>
    <row r="117" spans="4:13" ht="13.5">
      <c r="D117" s="37"/>
      <c r="E117" s="37"/>
      <c r="F117" s="37"/>
      <c r="G117" s="37"/>
      <c r="H117" s="30"/>
      <c r="I117" s="37"/>
      <c r="J117" s="71"/>
      <c r="K117" s="72"/>
      <c r="L117" s="72"/>
      <c r="M117" s="71"/>
    </row>
    <row r="118" spans="4:13" ht="13.5">
      <c r="D118" s="37"/>
      <c r="E118" s="37"/>
      <c r="F118" s="37"/>
      <c r="G118" s="37"/>
      <c r="H118" s="30"/>
      <c r="I118" s="37"/>
      <c r="J118" s="71"/>
      <c r="K118" s="72"/>
      <c r="L118" s="72"/>
      <c r="M118" s="73"/>
    </row>
    <row r="119" spans="4:13" ht="13.5">
      <c r="D119" s="37"/>
      <c r="E119" s="37"/>
      <c r="F119" s="37"/>
      <c r="G119" s="37"/>
      <c r="H119" s="30"/>
      <c r="I119" s="37"/>
      <c r="J119" s="73"/>
      <c r="K119" s="72"/>
      <c r="L119" s="72"/>
      <c r="M119" s="73"/>
    </row>
    <row r="120" spans="4:13" ht="13.5">
      <c r="D120" s="37"/>
      <c r="E120" s="37"/>
      <c r="F120" s="37"/>
      <c r="G120" s="37"/>
      <c r="H120" s="30"/>
      <c r="I120" s="37"/>
      <c r="J120" s="73"/>
      <c r="K120" s="72"/>
      <c r="L120" s="72"/>
      <c r="M120" s="72"/>
    </row>
    <row r="121" spans="4:10" ht="13.5">
      <c r="D121" s="37"/>
      <c r="E121" s="37"/>
      <c r="F121" s="37"/>
      <c r="G121" s="37"/>
      <c r="H121" s="30"/>
      <c r="I121" s="37"/>
      <c r="J121" s="60"/>
    </row>
    <row r="122" spans="4:10" ht="30" customHeight="1">
      <c r="D122" s="37"/>
      <c r="E122" s="37"/>
      <c r="F122" s="37"/>
      <c r="G122" s="37"/>
      <c r="H122" s="30"/>
      <c r="I122" s="37"/>
      <c r="J122" s="60"/>
    </row>
    <row r="123" spans="4:10" ht="13.5">
      <c r="D123" s="37"/>
      <c r="E123" s="37"/>
      <c r="F123" s="37"/>
      <c r="G123" s="37"/>
      <c r="H123" s="30"/>
      <c r="I123" s="37"/>
      <c r="J123" s="60"/>
    </row>
    <row r="124" spans="4:10" ht="13.5">
      <c r="D124" s="37"/>
      <c r="E124" s="37"/>
      <c r="F124" s="37"/>
      <c r="G124" s="37"/>
      <c r="H124" s="30"/>
      <c r="I124" s="37"/>
      <c r="J124" s="60"/>
    </row>
    <row r="125" spans="4:10" ht="13.5">
      <c r="D125" s="37"/>
      <c r="E125" s="37"/>
      <c r="F125" s="37"/>
      <c r="G125" s="37"/>
      <c r="H125" s="30"/>
      <c r="I125" s="37"/>
      <c r="J125" s="60"/>
    </row>
    <row r="126" spans="4:10" ht="13.5">
      <c r="D126" s="37"/>
      <c r="E126" s="37"/>
      <c r="F126" s="37"/>
      <c r="G126" s="37"/>
      <c r="H126" s="30"/>
      <c r="I126" s="37"/>
      <c r="J126" s="60"/>
    </row>
    <row r="127" spans="4:10" ht="13.5">
      <c r="D127" s="37"/>
      <c r="E127" s="37"/>
      <c r="F127" s="37"/>
      <c r="G127" s="37"/>
      <c r="H127" s="30"/>
      <c r="I127" s="37"/>
      <c r="J127" s="60"/>
    </row>
    <row r="128" spans="4:10" ht="13.5">
      <c r="D128" s="37"/>
      <c r="E128" s="37"/>
      <c r="F128" s="37"/>
      <c r="G128" s="37"/>
      <c r="H128" s="30"/>
      <c r="I128" s="37"/>
      <c r="J128" s="60"/>
    </row>
    <row r="129" spans="4:10" ht="13.5">
      <c r="D129" s="37"/>
      <c r="E129" s="37"/>
      <c r="F129" s="37"/>
      <c r="G129" s="37"/>
      <c r="H129" s="30"/>
      <c r="I129" s="37"/>
      <c r="J129" s="60"/>
    </row>
    <row r="130" spans="4:10" ht="30" customHeight="1">
      <c r="D130" s="37"/>
      <c r="E130" s="37"/>
      <c r="F130" s="37"/>
      <c r="G130" s="37"/>
      <c r="H130" s="30"/>
      <c r="I130" s="37"/>
      <c r="J130" s="60"/>
    </row>
    <row r="131" spans="4:10" ht="13.5">
      <c r="D131" s="37"/>
      <c r="E131" s="37"/>
      <c r="F131" s="37"/>
      <c r="G131" s="37"/>
      <c r="H131" s="30"/>
      <c r="I131" s="37"/>
      <c r="J131" s="60"/>
    </row>
    <row r="132" spans="4:10" ht="13.5">
      <c r="D132" s="37"/>
      <c r="E132" s="37"/>
      <c r="F132" s="37"/>
      <c r="G132" s="37"/>
      <c r="H132" s="30"/>
      <c r="I132" s="37"/>
      <c r="J132" s="60"/>
    </row>
    <row r="133" spans="4:10" ht="13.5">
      <c r="D133" s="37"/>
      <c r="E133" s="37"/>
      <c r="F133" s="37"/>
      <c r="G133" s="37"/>
      <c r="H133" s="30"/>
      <c r="I133" s="37"/>
      <c r="J133" s="60"/>
    </row>
    <row r="134" spans="4:10" ht="30" customHeight="1">
      <c r="D134" s="37"/>
      <c r="E134" s="37"/>
      <c r="F134" s="37"/>
      <c r="G134" s="37"/>
      <c r="H134" s="30"/>
      <c r="I134" s="37"/>
      <c r="J134" s="60"/>
    </row>
    <row r="135" spans="4:10" ht="13.5">
      <c r="D135" s="37"/>
      <c r="E135" s="37"/>
      <c r="F135" s="37"/>
      <c r="G135" s="37"/>
      <c r="H135" s="30"/>
      <c r="I135" s="37"/>
      <c r="J135" s="60"/>
    </row>
    <row r="136" spans="4:10" ht="13.5">
      <c r="D136" s="37"/>
      <c r="E136" s="37"/>
      <c r="F136" s="37"/>
      <c r="G136" s="37"/>
      <c r="H136" s="30"/>
      <c r="I136" s="37"/>
      <c r="J136" s="60"/>
    </row>
    <row r="137" spans="4:10" ht="13.5">
      <c r="D137" s="37"/>
      <c r="E137" s="37"/>
      <c r="F137" s="37"/>
      <c r="G137" s="37"/>
      <c r="H137" s="30"/>
      <c r="I137" s="37"/>
      <c r="J137" s="60"/>
    </row>
    <row r="138" spans="4:10" ht="30" customHeight="1">
      <c r="D138" s="37"/>
      <c r="E138" s="37"/>
      <c r="F138" s="37"/>
      <c r="G138" s="37"/>
      <c r="H138" s="30"/>
      <c r="I138" s="37"/>
      <c r="J138" s="60"/>
    </row>
    <row r="139" spans="4:10" ht="30" customHeight="1">
      <c r="D139" s="37"/>
      <c r="E139" s="37"/>
      <c r="F139" s="37"/>
      <c r="G139" s="37"/>
      <c r="H139" s="30"/>
      <c r="I139" s="37"/>
      <c r="J139" s="60"/>
    </row>
    <row r="140" spans="2:10" s="1" customFormat="1" ht="30" customHeight="1">
      <c r="B140" s="18"/>
      <c r="C140" s="16"/>
      <c r="D140" s="37"/>
      <c r="E140" s="37"/>
      <c r="F140" s="37"/>
      <c r="G140" s="37"/>
      <c r="H140" s="30"/>
      <c r="I140" s="37"/>
      <c r="J140" s="60"/>
    </row>
    <row r="141" spans="4:10" ht="13.5">
      <c r="D141" s="37"/>
      <c r="E141" s="37"/>
      <c r="F141" s="37"/>
      <c r="G141" s="37"/>
      <c r="H141" s="30"/>
      <c r="I141" s="37"/>
      <c r="J141" s="60"/>
    </row>
    <row r="142" spans="4:10" ht="13.5">
      <c r="D142" s="37"/>
      <c r="E142" s="37"/>
      <c r="F142" s="37"/>
      <c r="G142" s="37"/>
      <c r="H142" s="30"/>
      <c r="I142" s="37"/>
      <c r="J142" s="60"/>
    </row>
    <row r="143" spans="4:10" ht="13.5">
      <c r="D143" s="37"/>
      <c r="E143" s="37"/>
      <c r="F143" s="37"/>
      <c r="G143" s="37"/>
      <c r="H143" s="30"/>
      <c r="I143" s="37"/>
      <c r="J143" s="60"/>
    </row>
  </sheetData>
  <sheetProtection/>
  <mergeCells count="19">
    <mergeCell ref="B1:C1"/>
    <mergeCell ref="A49:B49"/>
    <mergeCell ref="A97:B97"/>
    <mergeCell ref="A16:B16"/>
    <mergeCell ref="A19:B19"/>
    <mergeCell ref="A20:B20"/>
    <mergeCell ref="A6:B6"/>
    <mergeCell ref="A28:B28"/>
    <mergeCell ref="A30:B30"/>
    <mergeCell ref="A112:B112"/>
    <mergeCell ref="A98:B98"/>
    <mergeCell ref="A44:B44"/>
    <mergeCell ref="A46:B46"/>
    <mergeCell ref="A48:B48"/>
    <mergeCell ref="A40:B40"/>
    <mergeCell ref="A52:B52"/>
    <mergeCell ref="A81:B81"/>
    <mergeCell ref="A93:B93"/>
    <mergeCell ref="A94:B94"/>
  </mergeCells>
  <printOptions/>
  <pageMargins left="0.7" right="0.7" top="1" bottom="0.75" header="0.25" footer="0.3"/>
  <pageSetup horizontalDpi="600" verticalDpi="600" orientation="portrait" scale="83"/>
  <headerFooter alignWithMargins="0">
    <oddHeader>&amp;C&amp;"Arial,Bold"&amp;12 APA California
&amp;14 2012 Proposed Budget</oddHeader>
    <oddFooter>&amp;R&amp;"Arial,Bold"&amp;8 Page &amp;P of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Lauren Silva </cp:lastModifiedBy>
  <cp:lastPrinted>2012-01-10T00:58:29Z</cp:lastPrinted>
  <dcterms:created xsi:type="dcterms:W3CDTF">2011-08-11T20:20:30Z</dcterms:created>
  <dcterms:modified xsi:type="dcterms:W3CDTF">2012-01-10T01:15:24Z</dcterms:modified>
  <cp:category/>
  <cp:version/>
  <cp:contentType/>
  <cp:contentStatus/>
</cp:coreProperties>
</file>